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555" yWindow="-195" windowWidth="20970" windowHeight="12960" tabRatio="897"/>
  </bookViews>
  <sheets>
    <sheet name="7-12月份-彙整 (更)" sheetId="18" r:id="rId1"/>
  </sheets>
  <definedNames>
    <definedName name="_xlnm.Print_Area" localSheetId="0">'7-12月份-彙整 (更)'!$A$1:$S$130</definedName>
    <definedName name="_xlnm.Print_Titles" localSheetId="0">'7-12月份-彙整 (更)'!$A:$B,'7-12月份-彙整 (更)'!$1:$4</definedName>
  </definedNames>
  <calcPr calcId="145621"/>
</workbook>
</file>

<file path=xl/calcChain.xml><?xml version="1.0" encoding="utf-8"?>
<calcChain xmlns="http://schemas.openxmlformats.org/spreadsheetml/2006/main">
  <c r="H76" i="18" l="1"/>
  <c r="E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G130" i="18"/>
  <c r="I130" i="18"/>
  <c r="J129" i="18"/>
  <c r="J128" i="18"/>
  <c r="J127" i="18"/>
  <c r="J126" i="18"/>
  <c r="J125" i="18"/>
  <c r="J124" i="18"/>
  <c r="J123" i="18"/>
  <c r="J122" i="18"/>
  <c r="J121" i="18"/>
  <c r="J120" i="18"/>
  <c r="J119" i="18"/>
  <c r="J118" i="18"/>
  <c r="J117" i="18"/>
  <c r="J116" i="18"/>
  <c r="J115" i="18"/>
  <c r="J114" i="18"/>
  <c r="J113" i="18"/>
  <c r="J112" i="18"/>
  <c r="J111" i="18"/>
  <c r="J110" i="18"/>
  <c r="J109" i="18"/>
  <c r="J108" i="18"/>
  <c r="J107" i="18"/>
  <c r="J106" i="18"/>
  <c r="J105" i="18"/>
  <c r="J104" i="18"/>
  <c r="J103" i="18"/>
  <c r="J102" i="18"/>
  <c r="J101" i="18"/>
  <c r="J100" i="18"/>
  <c r="J99" i="18"/>
  <c r="J98" i="18"/>
  <c r="J97" i="18"/>
  <c r="J96" i="18"/>
  <c r="J95" i="18"/>
  <c r="J94" i="18"/>
  <c r="J93" i="18"/>
  <c r="J92" i="18"/>
  <c r="J91" i="18"/>
  <c r="J90" i="18"/>
  <c r="J89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6" i="18"/>
  <c r="J5" i="18"/>
  <c r="W76" i="18" l="1"/>
  <c r="F130" i="18"/>
  <c r="D130" i="18"/>
  <c r="J130" i="18"/>
  <c r="L6" i="18"/>
  <c r="V6" i="18" s="1"/>
  <c r="L7" i="18"/>
  <c r="V7" i="18" s="1"/>
  <c r="L8" i="18"/>
  <c r="V8" i="18" s="1"/>
  <c r="L9" i="18"/>
  <c r="V9" i="18" s="1"/>
  <c r="L10" i="18"/>
  <c r="L11" i="18"/>
  <c r="L12" i="18"/>
  <c r="V12" i="18" s="1"/>
  <c r="L13" i="18"/>
  <c r="L14" i="18"/>
  <c r="V14" i="18" s="1"/>
  <c r="L15" i="18"/>
  <c r="V15" i="18" s="1"/>
  <c r="L16" i="18"/>
  <c r="L17" i="18"/>
  <c r="L18" i="18"/>
  <c r="V18" i="18" s="1"/>
  <c r="L19" i="18"/>
  <c r="L20" i="18"/>
  <c r="L21" i="18"/>
  <c r="L22" i="18"/>
  <c r="V22" i="18" s="1"/>
  <c r="L23" i="18"/>
  <c r="L24" i="18"/>
  <c r="L25" i="18"/>
  <c r="L26" i="18"/>
  <c r="V26" i="18" s="1"/>
  <c r="L27" i="18"/>
  <c r="V27" i="18" s="1"/>
  <c r="L28" i="18"/>
  <c r="L29" i="18"/>
  <c r="V29" i="18" s="1"/>
  <c r="L30" i="18"/>
  <c r="V30" i="18" s="1"/>
  <c r="L31" i="18"/>
  <c r="V31" i="18" s="1"/>
  <c r="L32" i="18"/>
  <c r="V32" i="18" s="1"/>
  <c r="L33" i="18"/>
  <c r="V33" i="18" s="1"/>
  <c r="L34" i="18"/>
  <c r="V34" i="18" s="1"/>
  <c r="L35" i="18"/>
  <c r="V35" i="18" s="1"/>
  <c r="L36" i="18"/>
  <c r="V36" i="18" s="1"/>
  <c r="L37" i="18"/>
  <c r="V37" i="18" s="1"/>
  <c r="L38" i="18"/>
  <c r="V38" i="18" s="1"/>
  <c r="L39" i="18"/>
  <c r="V39" i="18" s="1"/>
  <c r="L40" i="18"/>
  <c r="V40" i="18" s="1"/>
  <c r="L41" i="18"/>
  <c r="V41" i="18" s="1"/>
  <c r="L42" i="18"/>
  <c r="V42" i="18" s="1"/>
  <c r="L43" i="18"/>
  <c r="V43" i="18" s="1"/>
  <c r="L44" i="18"/>
  <c r="V44" i="18" s="1"/>
  <c r="L45" i="18"/>
  <c r="V45" i="18" s="1"/>
  <c r="L46" i="18"/>
  <c r="V46" i="18" s="1"/>
  <c r="L47" i="18"/>
  <c r="V47" i="18" s="1"/>
  <c r="L48" i="18"/>
  <c r="L49" i="18"/>
  <c r="V49" i="18" s="1"/>
  <c r="L50" i="18"/>
  <c r="V50" i="18" s="1"/>
  <c r="L51" i="18"/>
  <c r="V51" i="18" s="1"/>
  <c r="L52" i="18"/>
  <c r="V52" i="18" s="1"/>
  <c r="L53" i="18"/>
  <c r="L54" i="18"/>
  <c r="V54" i="18" s="1"/>
  <c r="L55" i="18"/>
  <c r="V55" i="18" s="1"/>
  <c r="L56" i="18"/>
  <c r="V56" i="18" s="1"/>
  <c r="L57" i="18"/>
  <c r="V57" i="18" s="1"/>
  <c r="L58" i="18"/>
  <c r="L59" i="18"/>
  <c r="V59" i="18" s="1"/>
  <c r="L60" i="18"/>
  <c r="V60" i="18" s="1"/>
  <c r="L61" i="18"/>
  <c r="V61" i="18" s="1"/>
  <c r="L62" i="18"/>
  <c r="L63" i="18"/>
  <c r="V63" i="18" s="1"/>
  <c r="L64" i="18"/>
  <c r="V64" i="18" s="1"/>
  <c r="L65" i="18"/>
  <c r="L66" i="18"/>
  <c r="V66" i="18" s="1"/>
  <c r="L67" i="18"/>
  <c r="V67" i="18" s="1"/>
  <c r="L68" i="18"/>
  <c r="L69" i="18"/>
  <c r="L70" i="18"/>
  <c r="L71" i="18"/>
  <c r="V71" i="18" s="1"/>
  <c r="L72" i="18"/>
  <c r="V72" i="18" s="1"/>
  <c r="L73" i="18"/>
  <c r="V73" i="18" s="1"/>
  <c r="L74" i="18"/>
  <c r="V74" i="18" s="1"/>
  <c r="L75" i="18"/>
  <c r="V75" i="18" s="1"/>
  <c r="L76" i="18"/>
  <c r="V76" i="18" s="1"/>
  <c r="L77" i="18"/>
  <c r="L78" i="18"/>
  <c r="V78" i="18" s="1"/>
  <c r="L79" i="18"/>
  <c r="V79" i="18" s="1"/>
  <c r="L80" i="18"/>
  <c r="L81" i="18"/>
  <c r="V81" i="18" s="1"/>
  <c r="L82" i="18"/>
  <c r="V82" i="18" s="1"/>
  <c r="L83" i="18"/>
  <c r="L84" i="18"/>
  <c r="V84" i="18" s="1"/>
  <c r="L85" i="18"/>
  <c r="V85" i="18" s="1"/>
  <c r="L86" i="18"/>
  <c r="L87" i="18"/>
  <c r="V87" i="18" s="1"/>
  <c r="L88" i="18"/>
  <c r="V88" i="18" s="1"/>
  <c r="L89" i="18"/>
  <c r="L90" i="18"/>
  <c r="V90" i="18" s="1"/>
  <c r="L91" i="18"/>
  <c r="V91" i="18" s="1"/>
  <c r="L92" i="18"/>
  <c r="V92" i="18" s="1"/>
  <c r="L93" i="18"/>
  <c r="V93" i="18" s="1"/>
  <c r="L94" i="18"/>
  <c r="V94" i="18" s="1"/>
  <c r="L95" i="18"/>
  <c r="V95" i="18" s="1"/>
  <c r="L96" i="18"/>
  <c r="V96" i="18" s="1"/>
  <c r="L97" i="18"/>
  <c r="L98" i="18"/>
  <c r="V98" i="18" s="1"/>
  <c r="L99" i="18"/>
  <c r="V99" i="18" s="1"/>
  <c r="L100" i="18"/>
  <c r="L101" i="18"/>
  <c r="V101" i="18" s="1"/>
  <c r="L102" i="18"/>
  <c r="V102" i="18" s="1"/>
  <c r="L103" i="18"/>
  <c r="L104" i="18"/>
  <c r="V104" i="18" s="1"/>
  <c r="L105" i="18"/>
  <c r="V105" i="18" s="1"/>
  <c r="L106" i="18"/>
  <c r="V106" i="18" s="1"/>
  <c r="L107" i="18"/>
  <c r="V107" i="18" s="1"/>
  <c r="L108" i="18"/>
  <c r="V108" i="18" s="1"/>
  <c r="L109" i="18"/>
  <c r="V109" i="18" s="1"/>
  <c r="L110" i="18"/>
  <c r="V110" i="18" s="1"/>
  <c r="L111" i="18"/>
  <c r="V111" i="18" s="1"/>
  <c r="L112" i="18"/>
  <c r="V112" i="18" s="1"/>
  <c r="L113" i="18"/>
  <c r="V113" i="18" s="1"/>
  <c r="L114" i="18"/>
  <c r="V114" i="18" s="1"/>
  <c r="L115" i="18"/>
  <c r="V115" i="18" s="1"/>
  <c r="L116" i="18"/>
  <c r="V116" i="18" s="1"/>
  <c r="L117" i="18"/>
  <c r="V117" i="18" s="1"/>
  <c r="L118" i="18"/>
  <c r="V118" i="18" s="1"/>
  <c r="L119" i="18"/>
  <c r="V119" i="18" s="1"/>
  <c r="L120" i="18"/>
  <c r="L121" i="18"/>
  <c r="V121" i="18" s="1"/>
  <c r="L122" i="18"/>
  <c r="L123" i="18"/>
  <c r="L124" i="18"/>
  <c r="V124" i="18" s="1"/>
  <c r="L125" i="18"/>
  <c r="V125" i="18" s="1"/>
  <c r="L126" i="18"/>
  <c r="V126" i="18" s="1"/>
  <c r="L127" i="18"/>
  <c r="V127" i="18" s="1"/>
  <c r="L128" i="18"/>
  <c r="V128" i="18" s="1"/>
  <c r="L129" i="18"/>
  <c r="L5" i="18"/>
  <c r="V5" i="18" s="1"/>
  <c r="K130" i="18"/>
  <c r="P130" i="18"/>
  <c r="O130" i="18"/>
  <c r="N130" i="18"/>
  <c r="M130" i="18"/>
  <c r="C130" i="18"/>
  <c r="Q129" i="18"/>
  <c r="U129" i="18" s="1"/>
  <c r="H129" i="18"/>
  <c r="W129" i="18" s="1"/>
  <c r="Q128" i="18"/>
  <c r="U128" i="18" s="1"/>
  <c r="H128" i="18"/>
  <c r="Q127" i="18"/>
  <c r="U127" i="18" s="1"/>
  <c r="H127" i="18"/>
  <c r="W127" i="18" s="1"/>
  <c r="Q126" i="18"/>
  <c r="U126" i="18" s="1"/>
  <c r="H126" i="18"/>
  <c r="W126" i="18" s="1"/>
  <c r="Q125" i="18"/>
  <c r="U125" i="18" s="1"/>
  <c r="H125" i="18"/>
  <c r="R125" i="18" s="1"/>
  <c r="Q124" i="18"/>
  <c r="U124" i="18" s="1"/>
  <c r="H124" i="18"/>
  <c r="Q123" i="18"/>
  <c r="U123" i="18" s="1"/>
  <c r="H123" i="18"/>
  <c r="W123" i="18" s="1"/>
  <c r="Q122" i="18"/>
  <c r="U122" i="18" s="1"/>
  <c r="H122" i="18"/>
  <c r="W122" i="18" s="1"/>
  <c r="Q121" i="18"/>
  <c r="U121" i="18" s="1"/>
  <c r="H121" i="18"/>
  <c r="W121" i="18" s="1"/>
  <c r="Q120" i="18"/>
  <c r="U120" i="18" s="1"/>
  <c r="H120" i="18"/>
  <c r="W120" i="18" s="1"/>
  <c r="Q119" i="18"/>
  <c r="U119" i="18" s="1"/>
  <c r="H119" i="18"/>
  <c r="W119" i="18" s="1"/>
  <c r="Q118" i="18"/>
  <c r="U118" i="18" s="1"/>
  <c r="H118" i="18"/>
  <c r="Q117" i="18"/>
  <c r="U117" i="18" s="1"/>
  <c r="H117" i="18"/>
  <c r="W117" i="18" s="1"/>
  <c r="Q116" i="18"/>
  <c r="U116" i="18" s="1"/>
  <c r="H116" i="18"/>
  <c r="W116" i="18" s="1"/>
  <c r="Q115" i="18"/>
  <c r="U115" i="18" s="1"/>
  <c r="H115" i="18"/>
  <c r="W115" i="18" s="1"/>
  <c r="Q114" i="18"/>
  <c r="U114" i="18" s="1"/>
  <c r="H114" i="18"/>
  <c r="Q113" i="18"/>
  <c r="U113" i="18" s="1"/>
  <c r="H113" i="18"/>
  <c r="W113" i="18" s="1"/>
  <c r="Q112" i="18"/>
  <c r="U112" i="18" s="1"/>
  <c r="H112" i="18"/>
  <c r="W112" i="18" s="1"/>
  <c r="Q111" i="18"/>
  <c r="U111" i="18" s="1"/>
  <c r="H111" i="18"/>
  <c r="W111" i="18" s="1"/>
  <c r="Q110" i="18"/>
  <c r="U110" i="18" s="1"/>
  <c r="H110" i="18"/>
  <c r="Q109" i="18"/>
  <c r="U109" i="18" s="1"/>
  <c r="H109" i="18"/>
  <c r="R109" i="18" s="1"/>
  <c r="Q108" i="18"/>
  <c r="U108" i="18" s="1"/>
  <c r="H108" i="18"/>
  <c r="W108" i="18" s="1"/>
  <c r="Q107" i="18"/>
  <c r="U107" i="18" s="1"/>
  <c r="H107" i="18"/>
  <c r="W107" i="18" s="1"/>
  <c r="Q106" i="18"/>
  <c r="U106" i="18" s="1"/>
  <c r="H106" i="18"/>
  <c r="Q105" i="18"/>
  <c r="U105" i="18" s="1"/>
  <c r="H105" i="18"/>
  <c r="W105" i="18" s="1"/>
  <c r="Q104" i="18"/>
  <c r="U104" i="18" s="1"/>
  <c r="H104" i="18"/>
  <c r="W104" i="18" s="1"/>
  <c r="Q103" i="18"/>
  <c r="U103" i="18" s="1"/>
  <c r="H103" i="18"/>
  <c r="W103" i="18" s="1"/>
  <c r="Q102" i="18"/>
  <c r="U102" i="18" s="1"/>
  <c r="H102" i="18"/>
  <c r="Q101" i="18"/>
  <c r="U101" i="18" s="1"/>
  <c r="H101" i="18"/>
  <c r="W101" i="18" s="1"/>
  <c r="Q100" i="18"/>
  <c r="U100" i="18" s="1"/>
  <c r="H100" i="18"/>
  <c r="W100" i="18" s="1"/>
  <c r="Q99" i="18"/>
  <c r="U99" i="18" s="1"/>
  <c r="H99" i="18"/>
  <c r="R99" i="18" s="1"/>
  <c r="Q98" i="18"/>
  <c r="U98" i="18" s="1"/>
  <c r="H98" i="18"/>
  <c r="Q97" i="18"/>
  <c r="U97" i="18" s="1"/>
  <c r="H97" i="18"/>
  <c r="W97" i="18" s="1"/>
  <c r="Q96" i="18"/>
  <c r="U96" i="18" s="1"/>
  <c r="H96" i="18"/>
  <c r="W96" i="18" s="1"/>
  <c r="Q95" i="18"/>
  <c r="U95" i="18" s="1"/>
  <c r="H95" i="18"/>
  <c r="W95" i="18" s="1"/>
  <c r="Q94" i="18"/>
  <c r="U94" i="18" s="1"/>
  <c r="H94" i="18"/>
  <c r="W94" i="18" s="1"/>
  <c r="Q93" i="18"/>
  <c r="U93" i="18" s="1"/>
  <c r="H93" i="18"/>
  <c r="R93" i="18" s="1"/>
  <c r="Q92" i="18"/>
  <c r="U92" i="18" s="1"/>
  <c r="H92" i="18"/>
  <c r="W92" i="18" s="1"/>
  <c r="Q91" i="18"/>
  <c r="U91" i="18" s="1"/>
  <c r="H91" i="18"/>
  <c r="W91" i="18" s="1"/>
  <c r="Q90" i="18"/>
  <c r="U90" i="18" s="1"/>
  <c r="H90" i="18"/>
  <c r="W90" i="18" s="1"/>
  <c r="Q89" i="18"/>
  <c r="U89" i="18" s="1"/>
  <c r="H89" i="18"/>
  <c r="W89" i="18" s="1"/>
  <c r="Q88" i="18"/>
  <c r="U88" i="18" s="1"/>
  <c r="H88" i="18"/>
  <c r="W88" i="18" s="1"/>
  <c r="Q87" i="18"/>
  <c r="U87" i="18" s="1"/>
  <c r="H87" i="18"/>
  <c r="R87" i="18" s="1"/>
  <c r="Q86" i="18"/>
  <c r="U86" i="18" s="1"/>
  <c r="H86" i="18"/>
  <c r="W86" i="18" s="1"/>
  <c r="Q85" i="18"/>
  <c r="U85" i="18" s="1"/>
  <c r="H85" i="18"/>
  <c r="R85" i="18" s="1"/>
  <c r="Q84" i="18"/>
  <c r="U84" i="18" s="1"/>
  <c r="H84" i="18"/>
  <c r="W84" i="18" s="1"/>
  <c r="Q83" i="18"/>
  <c r="U83" i="18" s="1"/>
  <c r="H83" i="18"/>
  <c r="W83" i="18" s="1"/>
  <c r="Q82" i="18"/>
  <c r="U82" i="18" s="1"/>
  <c r="H82" i="18"/>
  <c r="Q81" i="18"/>
  <c r="U81" i="18" s="1"/>
  <c r="H81" i="18"/>
  <c r="R81" i="18" s="1"/>
  <c r="Q80" i="18"/>
  <c r="U80" i="18" s="1"/>
  <c r="H80" i="18"/>
  <c r="W80" i="18" s="1"/>
  <c r="Q79" i="18"/>
  <c r="U79" i="18" s="1"/>
  <c r="H79" i="18"/>
  <c r="W79" i="18" s="1"/>
  <c r="Q78" i="18"/>
  <c r="U78" i="18" s="1"/>
  <c r="H78" i="18"/>
  <c r="Q77" i="18"/>
  <c r="U77" i="18" s="1"/>
  <c r="H77" i="18"/>
  <c r="W77" i="18" s="1"/>
  <c r="Q76" i="18"/>
  <c r="U76" i="18" s="1"/>
  <c r="Q75" i="18"/>
  <c r="U75" i="18" s="1"/>
  <c r="H75" i="18"/>
  <c r="W75" i="18" s="1"/>
  <c r="Q74" i="18"/>
  <c r="U74" i="18" s="1"/>
  <c r="H74" i="18"/>
  <c r="Q73" i="18"/>
  <c r="U73" i="18" s="1"/>
  <c r="H73" i="18"/>
  <c r="W73" i="18" s="1"/>
  <c r="Q72" i="18"/>
  <c r="U72" i="18" s="1"/>
  <c r="H72" i="18"/>
  <c r="Q71" i="18"/>
  <c r="U71" i="18" s="1"/>
  <c r="H71" i="18"/>
  <c r="W71" i="18" s="1"/>
  <c r="Q70" i="18"/>
  <c r="U70" i="18" s="1"/>
  <c r="H70" i="18"/>
  <c r="W70" i="18" s="1"/>
  <c r="Q69" i="18"/>
  <c r="U69" i="18" s="1"/>
  <c r="H69" i="18"/>
  <c r="W69" i="18" s="1"/>
  <c r="Q68" i="18"/>
  <c r="U68" i="18" s="1"/>
  <c r="H68" i="18"/>
  <c r="W68" i="18" s="1"/>
  <c r="Q67" i="18"/>
  <c r="U67" i="18" s="1"/>
  <c r="H67" i="18"/>
  <c r="Q66" i="18"/>
  <c r="U66" i="18" s="1"/>
  <c r="H66" i="18"/>
  <c r="Q65" i="18"/>
  <c r="U65" i="18" s="1"/>
  <c r="H65" i="18"/>
  <c r="W65" i="18" s="1"/>
  <c r="Q64" i="18"/>
  <c r="U64" i="18" s="1"/>
  <c r="H64" i="18"/>
  <c r="W64" i="18" s="1"/>
  <c r="Q63" i="18"/>
  <c r="U63" i="18" s="1"/>
  <c r="H63" i="18"/>
  <c r="W63" i="18" s="1"/>
  <c r="Q62" i="18"/>
  <c r="U62" i="18" s="1"/>
  <c r="H62" i="18"/>
  <c r="W62" i="18" s="1"/>
  <c r="Q61" i="18"/>
  <c r="U61" i="18" s="1"/>
  <c r="H61" i="18"/>
  <c r="Q60" i="18"/>
  <c r="U60" i="18" s="1"/>
  <c r="H60" i="18"/>
  <c r="Q59" i="18"/>
  <c r="U59" i="18" s="1"/>
  <c r="H59" i="18"/>
  <c r="W59" i="18" s="1"/>
  <c r="Q58" i="18"/>
  <c r="U58" i="18" s="1"/>
  <c r="H58" i="18"/>
  <c r="W58" i="18" s="1"/>
  <c r="Q57" i="18"/>
  <c r="U57" i="18" s="1"/>
  <c r="H57" i="18"/>
  <c r="Q56" i="18"/>
  <c r="U56" i="18" s="1"/>
  <c r="H56" i="18"/>
  <c r="Q55" i="18"/>
  <c r="U55" i="18" s="1"/>
  <c r="H55" i="18"/>
  <c r="W55" i="18" s="1"/>
  <c r="Q54" i="18"/>
  <c r="U54" i="18" s="1"/>
  <c r="H54" i="18"/>
  <c r="Q53" i="18"/>
  <c r="U53" i="18" s="1"/>
  <c r="H53" i="18"/>
  <c r="W53" i="18" s="1"/>
  <c r="Q52" i="18"/>
  <c r="U52" i="18" s="1"/>
  <c r="H52" i="18"/>
  <c r="W52" i="18" s="1"/>
  <c r="Q51" i="18"/>
  <c r="U51" i="18" s="1"/>
  <c r="H51" i="18"/>
  <c r="Q50" i="18"/>
  <c r="U50" i="18" s="1"/>
  <c r="H50" i="18"/>
  <c r="W50" i="18" s="1"/>
  <c r="Q49" i="18"/>
  <c r="U49" i="18" s="1"/>
  <c r="H49" i="18"/>
  <c r="W49" i="18" s="1"/>
  <c r="Q48" i="18"/>
  <c r="U48" i="18" s="1"/>
  <c r="H48" i="18"/>
  <c r="W48" i="18" s="1"/>
  <c r="Q47" i="18"/>
  <c r="U47" i="18" s="1"/>
  <c r="H47" i="18"/>
  <c r="W47" i="18" s="1"/>
  <c r="Q46" i="18"/>
  <c r="U46" i="18" s="1"/>
  <c r="H46" i="18"/>
  <c r="W46" i="18" s="1"/>
  <c r="Q45" i="18"/>
  <c r="U45" i="18" s="1"/>
  <c r="H45" i="18"/>
  <c r="Q44" i="18"/>
  <c r="U44" i="18" s="1"/>
  <c r="H44" i="18"/>
  <c r="Q43" i="18"/>
  <c r="U43" i="18" s="1"/>
  <c r="H43" i="18"/>
  <c r="W43" i="18" s="1"/>
  <c r="Q42" i="18"/>
  <c r="U42" i="18" s="1"/>
  <c r="H42" i="18"/>
  <c r="Q41" i="18"/>
  <c r="U41" i="18" s="1"/>
  <c r="H41" i="18"/>
  <c r="W41" i="18" s="1"/>
  <c r="Q40" i="18"/>
  <c r="U40" i="18" s="1"/>
  <c r="H40" i="18"/>
  <c r="Q39" i="18"/>
  <c r="U39" i="18" s="1"/>
  <c r="H39" i="18"/>
  <c r="W39" i="18" s="1"/>
  <c r="Q38" i="18"/>
  <c r="U38" i="18" s="1"/>
  <c r="H38" i="18"/>
  <c r="W38" i="18" s="1"/>
  <c r="Q37" i="18"/>
  <c r="U37" i="18" s="1"/>
  <c r="H37" i="18"/>
  <c r="W37" i="18" s="1"/>
  <c r="Q36" i="18"/>
  <c r="U36" i="18" s="1"/>
  <c r="H36" i="18"/>
  <c r="W36" i="18" s="1"/>
  <c r="Q35" i="18"/>
  <c r="U35" i="18" s="1"/>
  <c r="H35" i="18"/>
  <c r="R35" i="18" s="1"/>
  <c r="Q34" i="18"/>
  <c r="U34" i="18" s="1"/>
  <c r="H34" i="18"/>
  <c r="W34" i="18" s="1"/>
  <c r="Q33" i="18"/>
  <c r="U33" i="18" s="1"/>
  <c r="H33" i="18"/>
  <c r="W33" i="18" s="1"/>
  <c r="Q32" i="18"/>
  <c r="U32" i="18" s="1"/>
  <c r="H32" i="18"/>
  <c r="Q31" i="18"/>
  <c r="U31" i="18" s="1"/>
  <c r="H31" i="18"/>
  <c r="W31" i="18" s="1"/>
  <c r="Q30" i="18"/>
  <c r="U30" i="18" s="1"/>
  <c r="H30" i="18"/>
  <c r="Q29" i="18"/>
  <c r="U29" i="18" s="1"/>
  <c r="H29" i="18"/>
  <c r="W29" i="18" s="1"/>
  <c r="Q28" i="18"/>
  <c r="U28" i="18" s="1"/>
  <c r="H28" i="18"/>
  <c r="W28" i="18" s="1"/>
  <c r="Q27" i="18"/>
  <c r="U27" i="18" s="1"/>
  <c r="H27" i="18"/>
  <c r="W27" i="18" s="1"/>
  <c r="Q26" i="18"/>
  <c r="U26" i="18" s="1"/>
  <c r="H26" i="18"/>
  <c r="Q25" i="18"/>
  <c r="U25" i="18" s="1"/>
  <c r="H25" i="18"/>
  <c r="W25" i="18" s="1"/>
  <c r="Q24" i="18"/>
  <c r="U24" i="18" s="1"/>
  <c r="H24" i="18"/>
  <c r="W24" i="18" s="1"/>
  <c r="Q23" i="18"/>
  <c r="U23" i="18" s="1"/>
  <c r="H23" i="18"/>
  <c r="W23" i="18" s="1"/>
  <c r="Q22" i="18"/>
  <c r="U22" i="18" s="1"/>
  <c r="H22" i="18"/>
  <c r="W22" i="18" s="1"/>
  <c r="Q21" i="18"/>
  <c r="U21" i="18" s="1"/>
  <c r="H21" i="18"/>
  <c r="W21" i="18" s="1"/>
  <c r="Q20" i="18"/>
  <c r="U20" i="18" s="1"/>
  <c r="H20" i="18"/>
  <c r="W20" i="18" s="1"/>
  <c r="Q19" i="18"/>
  <c r="U19" i="18" s="1"/>
  <c r="H19" i="18"/>
  <c r="W19" i="18" s="1"/>
  <c r="Q18" i="18"/>
  <c r="U18" i="18" s="1"/>
  <c r="H18" i="18"/>
  <c r="R18" i="18" s="1"/>
  <c r="Q17" i="18"/>
  <c r="U17" i="18" s="1"/>
  <c r="H17" i="18"/>
  <c r="W17" i="18" s="1"/>
  <c r="Q16" i="18"/>
  <c r="U16" i="18" s="1"/>
  <c r="H16" i="18"/>
  <c r="W16" i="18" s="1"/>
  <c r="Q15" i="18"/>
  <c r="U15" i="18" s="1"/>
  <c r="H15" i="18"/>
  <c r="R15" i="18" s="1"/>
  <c r="Q14" i="18"/>
  <c r="U14" i="18" s="1"/>
  <c r="H14" i="18"/>
  <c r="W14" i="18" s="1"/>
  <c r="Q13" i="18"/>
  <c r="U13" i="18" s="1"/>
  <c r="H13" i="18"/>
  <c r="W13" i="18" s="1"/>
  <c r="Q12" i="18"/>
  <c r="U12" i="18" s="1"/>
  <c r="H12" i="18"/>
  <c r="W12" i="18" s="1"/>
  <c r="Q11" i="18"/>
  <c r="U11" i="18" s="1"/>
  <c r="H11" i="18"/>
  <c r="W11" i="18" s="1"/>
  <c r="Q10" i="18"/>
  <c r="U10" i="18" s="1"/>
  <c r="H10" i="18"/>
  <c r="W10" i="18" s="1"/>
  <c r="Q9" i="18"/>
  <c r="U9" i="18" s="1"/>
  <c r="H9" i="18"/>
  <c r="W9" i="18" s="1"/>
  <c r="Q8" i="18"/>
  <c r="U8" i="18" s="1"/>
  <c r="H8" i="18"/>
  <c r="W8" i="18" s="1"/>
  <c r="Q7" i="18"/>
  <c r="U7" i="18" s="1"/>
  <c r="H7" i="18"/>
  <c r="W7" i="18" s="1"/>
  <c r="Q6" i="18"/>
  <c r="U6" i="18" s="1"/>
  <c r="H6" i="18"/>
  <c r="R6" i="18" s="1"/>
  <c r="Q5" i="18"/>
  <c r="U5" i="18" s="1"/>
  <c r="H5" i="18"/>
  <c r="R5" i="18" s="1"/>
  <c r="R26" i="18" l="1"/>
  <c r="R30" i="18"/>
  <c r="R32" i="18"/>
  <c r="R40" i="18"/>
  <c r="R42" i="18"/>
  <c r="R44" i="18"/>
  <c r="R78" i="18"/>
  <c r="R82" i="18"/>
  <c r="R98" i="18"/>
  <c r="R102" i="18"/>
  <c r="R106" i="18"/>
  <c r="R110" i="18"/>
  <c r="R114" i="18"/>
  <c r="R118" i="18"/>
  <c r="R124" i="18"/>
  <c r="R128" i="18"/>
  <c r="R54" i="18"/>
  <c r="R56" i="18"/>
  <c r="R60" i="18"/>
  <c r="R66" i="18"/>
  <c r="R72" i="18"/>
  <c r="R74" i="18"/>
  <c r="R45" i="18"/>
  <c r="R51" i="18"/>
  <c r="R57" i="18"/>
  <c r="R61" i="18"/>
  <c r="R67" i="18"/>
  <c r="R79" i="18"/>
  <c r="W56" i="18"/>
  <c r="R39" i="18"/>
  <c r="R63" i="18"/>
  <c r="R92" i="18"/>
  <c r="R115" i="18"/>
  <c r="W61" i="18"/>
  <c r="X61" i="18" s="1"/>
  <c r="Y61" i="18" s="1"/>
  <c r="W125" i="18"/>
  <c r="R31" i="18"/>
  <c r="R49" i="18"/>
  <c r="R76" i="18"/>
  <c r="R108" i="18"/>
  <c r="R127" i="18"/>
  <c r="W26" i="18"/>
  <c r="W42" i="18"/>
  <c r="W82" i="18"/>
  <c r="W110" i="18"/>
  <c r="W5" i="18"/>
  <c r="R33" i="18"/>
  <c r="R50" i="18"/>
  <c r="R73" i="18"/>
  <c r="R94" i="18"/>
  <c r="R113" i="18"/>
  <c r="W40" i="18"/>
  <c r="W72" i="18"/>
  <c r="W124" i="18"/>
  <c r="R14" i="18"/>
  <c r="R29" i="18"/>
  <c r="W45" i="18"/>
  <c r="W93" i="18"/>
  <c r="W109" i="18"/>
  <c r="X109" i="18" s="1"/>
  <c r="W15" i="18"/>
  <c r="X15" i="18" s="1"/>
  <c r="W30" i="18"/>
  <c r="R46" i="18"/>
  <c r="W78" i="18"/>
  <c r="X78" i="18" s="1"/>
  <c r="R126" i="18"/>
  <c r="W35" i="18"/>
  <c r="X35" i="18" s="1"/>
  <c r="W51" i="18"/>
  <c r="W67" i="18"/>
  <c r="X67" i="18" s="1"/>
  <c r="W99" i="18"/>
  <c r="W32" i="18"/>
  <c r="X32" i="18" s="1"/>
  <c r="R91" i="18"/>
  <c r="R7" i="18"/>
  <c r="R43" i="18"/>
  <c r="R71" i="18"/>
  <c r="R96" i="18"/>
  <c r="R119" i="18"/>
  <c r="W81" i="18"/>
  <c r="R8" i="18"/>
  <c r="R36" i="18"/>
  <c r="R59" i="18"/>
  <c r="R88" i="18"/>
  <c r="R112" i="18"/>
  <c r="W6" i="18"/>
  <c r="W98" i="18"/>
  <c r="X98" i="18" s="1"/>
  <c r="W114" i="18"/>
  <c r="X114" i="18" s="1"/>
  <c r="Y114" i="18" s="1"/>
  <c r="R9" i="18"/>
  <c r="R37" i="18"/>
  <c r="R55" i="18"/>
  <c r="R117" i="18"/>
  <c r="W44" i="18"/>
  <c r="X44" i="18" s="1"/>
  <c r="W60" i="18"/>
  <c r="W128" i="18"/>
  <c r="X128" i="18" s="1"/>
  <c r="W18" i="18"/>
  <c r="R34" i="18"/>
  <c r="W66" i="18"/>
  <c r="W87" i="18"/>
  <c r="X87" i="18" s="1"/>
  <c r="R95" i="18"/>
  <c r="R47" i="18"/>
  <c r="R75" i="18"/>
  <c r="R107" i="18"/>
  <c r="W85" i="18"/>
  <c r="X85" i="18" s="1"/>
  <c r="R64" i="18"/>
  <c r="R116" i="18"/>
  <c r="W54" i="18"/>
  <c r="W102" i="18"/>
  <c r="X102" i="18" s="1"/>
  <c r="W118" i="18"/>
  <c r="R41" i="18"/>
  <c r="R84" i="18"/>
  <c r="R105" i="18"/>
  <c r="R22" i="18"/>
  <c r="R101" i="18"/>
  <c r="R38" i="18"/>
  <c r="R12" i="18"/>
  <c r="R52" i="18"/>
  <c r="R111" i="18"/>
  <c r="W57" i="18"/>
  <c r="R27" i="18"/>
  <c r="R104" i="18"/>
  <c r="R121" i="18"/>
  <c r="W74" i="18"/>
  <c r="X74" i="18" s="1"/>
  <c r="W106" i="18"/>
  <c r="X106" i="18" s="1"/>
  <c r="R90" i="18"/>
  <c r="V129" i="18"/>
  <c r="X129" i="18" s="1"/>
  <c r="R129" i="18"/>
  <c r="R123" i="18"/>
  <c r="V123" i="18"/>
  <c r="X123" i="18" s="1"/>
  <c r="R122" i="18"/>
  <c r="V122" i="18"/>
  <c r="V120" i="18"/>
  <c r="X120" i="18" s="1"/>
  <c r="R120" i="18"/>
  <c r="V103" i="18"/>
  <c r="X103" i="18" s="1"/>
  <c r="R103" i="18"/>
  <c r="V100" i="18"/>
  <c r="R100" i="18"/>
  <c r="R97" i="18"/>
  <c r="V97" i="18"/>
  <c r="V89" i="18"/>
  <c r="R89" i="18"/>
  <c r="V86" i="18"/>
  <c r="X86" i="18" s="1"/>
  <c r="R86" i="18"/>
  <c r="R83" i="18"/>
  <c r="V83" i="18"/>
  <c r="R80" i="18"/>
  <c r="V80" i="18"/>
  <c r="V77" i="18"/>
  <c r="R77" i="18"/>
  <c r="V70" i="18"/>
  <c r="X70" i="18" s="1"/>
  <c r="R70" i="18"/>
  <c r="V69" i="18"/>
  <c r="X69" i="18" s="1"/>
  <c r="R69" i="18"/>
  <c r="R68" i="18"/>
  <c r="V68" i="18"/>
  <c r="X68" i="18" s="1"/>
  <c r="V65" i="18"/>
  <c r="X65" i="18" s="1"/>
  <c r="R65" i="18"/>
  <c r="V62" i="18"/>
  <c r="X62" i="18" s="1"/>
  <c r="R62" i="18"/>
  <c r="R58" i="18"/>
  <c r="V58" i="18"/>
  <c r="X58" i="18" s="1"/>
  <c r="R53" i="18"/>
  <c r="V53" i="18"/>
  <c r="X53" i="18" s="1"/>
  <c r="V48" i="18"/>
  <c r="R48" i="18"/>
  <c r="V28" i="18"/>
  <c r="R28" i="18"/>
  <c r="V25" i="18"/>
  <c r="R25" i="18"/>
  <c r="V24" i="18"/>
  <c r="X24" i="18" s="1"/>
  <c r="R24" i="18"/>
  <c r="V20" i="18"/>
  <c r="R20" i="18"/>
  <c r="R19" i="18"/>
  <c r="V19" i="18"/>
  <c r="X19" i="18" s="1"/>
  <c r="R23" i="18"/>
  <c r="V23" i="18"/>
  <c r="R21" i="18"/>
  <c r="V21" i="18"/>
  <c r="X21" i="18" s="1"/>
  <c r="V17" i="18"/>
  <c r="X17" i="18" s="1"/>
  <c r="R17" i="18"/>
  <c r="V16" i="18"/>
  <c r="X16" i="18" s="1"/>
  <c r="R16" i="18"/>
  <c r="V13" i="18"/>
  <c r="X13" i="18" s="1"/>
  <c r="R13" i="18"/>
  <c r="R11" i="18"/>
  <c r="V11" i="18"/>
  <c r="X11" i="18" s="1"/>
  <c r="V10" i="18"/>
  <c r="X10" i="18" s="1"/>
  <c r="R10" i="18"/>
  <c r="L130" i="18"/>
  <c r="H130" i="18"/>
  <c r="X50" i="18"/>
  <c r="Y50" i="18" s="1"/>
  <c r="X63" i="18"/>
  <c r="Y63" i="18" s="1"/>
  <c r="X71" i="18"/>
  <c r="X72" i="18"/>
  <c r="Y72" i="18" s="1"/>
  <c r="X73" i="18"/>
  <c r="Y73" i="18" s="1"/>
  <c r="X79" i="18"/>
  <c r="Y79" i="18" s="1"/>
  <c r="X88" i="18"/>
  <c r="X93" i="18"/>
  <c r="X96" i="18"/>
  <c r="Y96" i="18" s="1"/>
  <c r="X101" i="18"/>
  <c r="X104" i="18"/>
  <c r="X112" i="18"/>
  <c r="X119" i="18"/>
  <c r="X121" i="18"/>
  <c r="X26" i="18"/>
  <c r="Y26" i="18" s="1"/>
  <c r="X31" i="18"/>
  <c r="X33" i="18"/>
  <c r="X41" i="18"/>
  <c r="X51" i="18"/>
  <c r="X59" i="18"/>
  <c r="X76" i="18"/>
  <c r="X94" i="18"/>
  <c r="Y94" i="18" s="1"/>
  <c r="X107" i="18"/>
  <c r="X110" i="18"/>
  <c r="X117" i="18"/>
  <c r="X126" i="18"/>
  <c r="Y126" i="18" s="1"/>
  <c r="X7" i="18"/>
  <c r="Y7" i="18" s="1"/>
  <c r="X36" i="18"/>
  <c r="X38" i="18"/>
  <c r="X25" i="18"/>
  <c r="X23" i="18"/>
  <c r="X40" i="18"/>
  <c r="X118" i="18"/>
  <c r="X30" i="18"/>
  <c r="X9" i="18"/>
  <c r="X6" i="18"/>
  <c r="Y6" i="18" s="1"/>
  <c r="X8" i="18"/>
  <c r="X12" i="18"/>
  <c r="X22" i="18"/>
  <c r="X27" i="18"/>
  <c r="X29" i="18"/>
  <c r="Y29" i="18" s="1"/>
  <c r="X34" i="18"/>
  <c r="X37" i="18"/>
  <c r="X42" i="18"/>
  <c r="X45" i="18"/>
  <c r="U130" i="18"/>
  <c r="X20" i="18"/>
  <c r="X28" i="18"/>
  <c r="X43" i="18"/>
  <c r="X5" i="18"/>
  <c r="X18" i="18"/>
  <c r="Y18" i="18" s="1"/>
  <c r="X46" i="18"/>
  <c r="X47" i="18"/>
  <c r="Q130" i="18"/>
  <c r="X14" i="18"/>
  <c r="X39" i="18"/>
  <c r="X48" i="18"/>
  <c r="X49" i="18"/>
  <c r="Y49" i="18" s="1"/>
  <c r="X54" i="18"/>
  <c r="X55" i="18"/>
  <c r="X66" i="18"/>
  <c r="Y66" i="18" s="1"/>
  <c r="X77" i="18"/>
  <c r="X81" i="18"/>
  <c r="X90" i="18"/>
  <c r="X95" i="18"/>
  <c r="X111" i="18"/>
  <c r="X122" i="18"/>
  <c r="Y122" i="18" s="1"/>
  <c r="X127" i="18"/>
  <c r="X52" i="18"/>
  <c r="X57" i="18"/>
  <c r="Y57" i="18" s="1"/>
  <c r="X60" i="18"/>
  <c r="X125" i="18"/>
  <c r="X75" i="18"/>
  <c r="X83" i="18"/>
  <c r="X91" i="18"/>
  <c r="X99" i="18"/>
  <c r="X115" i="18"/>
  <c r="X56" i="18"/>
  <c r="X64" i="18"/>
  <c r="Y64" i="18" s="1"/>
  <c r="X80" i="18"/>
  <c r="X82" i="18"/>
  <c r="X84" i="18"/>
  <c r="X89" i="18"/>
  <c r="X92" i="18"/>
  <c r="Y92" i="18" s="1"/>
  <c r="X97" i="18"/>
  <c r="X100" i="18"/>
  <c r="Y100" i="18" s="1"/>
  <c r="X105" i="18"/>
  <c r="X108" i="18"/>
  <c r="Y108" i="18" s="1"/>
  <c r="X113" i="18"/>
  <c r="X116" i="18"/>
  <c r="Y116" i="18" s="1"/>
  <c r="X124" i="18"/>
  <c r="Y124" i="18" s="1"/>
  <c r="Y88" i="18" l="1"/>
  <c r="Y65" i="18"/>
  <c r="Y69" i="18"/>
  <c r="Y44" i="18"/>
  <c r="Y62" i="18"/>
  <c r="Y129" i="18"/>
  <c r="Y78" i="18"/>
  <c r="Y77" i="18"/>
  <c r="Y41" i="18"/>
  <c r="Y104" i="18"/>
  <c r="Y128" i="18"/>
  <c r="Y112" i="18"/>
  <c r="Y9" i="18"/>
  <c r="Y27" i="18"/>
  <c r="Y70" i="18"/>
  <c r="Y10" i="18"/>
  <c r="Y80" i="18"/>
  <c r="Y14" i="18"/>
  <c r="V130" i="18"/>
  <c r="Y102" i="18"/>
  <c r="Y74" i="18"/>
  <c r="Y84" i="18"/>
  <c r="Y56" i="18"/>
  <c r="Y55" i="18"/>
  <c r="Y118" i="18"/>
  <c r="Y33" i="18"/>
  <c r="Y11" i="18"/>
  <c r="Y19" i="18"/>
  <c r="Y53" i="18"/>
  <c r="Y8" i="18"/>
  <c r="Y71" i="18"/>
  <c r="Y12" i="18"/>
  <c r="Y86" i="18"/>
  <c r="Y13" i="18"/>
  <c r="Y40" i="18"/>
  <c r="Y25" i="18"/>
  <c r="Y106" i="18"/>
  <c r="Y42" i="18"/>
  <c r="Y54" i="18"/>
  <c r="Y90" i="18"/>
  <c r="Y45" i="18"/>
  <c r="Y47" i="18"/>
  <c r="Y37" i="18"/>
  <c r="Y17" i="18"/>
  <c r="Y34" i="18"/>
  <c r="Y110" i="18"/>
  <c r="Y115" i="18"/>
  <c r="Y125" i="18"/>
  <c r="Y98" i="18"/>
  <c r="Y107" i="18"/>
  <c r="Y58" i="18"/>
  <c r="Y21" i="18"/>
  <c r="Y38" i="18"/>
  <c r="Y83" i="18"/>
  <c r="Y99" i="18"/>
  <c r="Y120" i="18"/>
  <c r="Y32" i="18"/>
  <c r="Y117" i="18"/>
  <c r="Y68" i="18"/>
  <c r="Y22" i="18"/>
  <c r="Y119" i="18"/>
  <c r="Y48" i="18"/>
  <c r="Y15" i="18"/>
  <c r="Y36" i="18"/>
  <c r="Y103" i="18"/>
  <c r="Y87" i="18"/>
  <c r="Y23" i="18"/>
  <c r="Y16" i="18"/>
  <c r="Y109" i="18"/>
  <c r="Y101" i="18"/>
  <c r="Y60" i="18"/>
  <c r="Y95" i="18"/>
  <c r="Y93" i="18"/>
  <c r="Y85" i="18"/>
  <c r="Y52" i="18"/>
  <c r="Y97" i="18"/>
  <c r="Y30" i="18"/>
  <c r="Y127" i="18"/>
  <c r="Y111" i="18"/>
  <c r="Y43" i="18"/>
  <c r="Y35" i="18"/>
  <c r="Y28" i="18"/>
  <c r="Y20" i="18"/>
  <c r="Y76" i="18"/>
  <c r="Y51" i="18"/>
  <c r="Y123" i="18"/>
  <c r="Y121" i="18"/>
  <c r="Y113" i="18"/>
  <c r="Y105" i="18"/>
  <c r="Y89" i="18"/>
  <c r="X130" i="18"/>
  <c r="Y39" i="18"/>
  <c r="Y59" i="18"/>
  <c r="Y67" i="18"/>
  <c r="Y82" i="18"/>
  <c r="Y24" i="18"/>
  <c r="Y91" i="18"/>
  <c r="Y75" i="18"/>
  <c r="Y81" i="18"/>
  <c r="Y46" i="18"/>
  <c r="Y31" i="18"/>
  <c r="W130" i="18"/>
  <c r="R130" i="18"/>
  <c r="Y5" i="18"/>
  <c r="Y130" i="18" l="1"/>
</calcChain>
</file>

<file path=xl/sharedStrings.xml><?xml version="1.0" encoding="utf-8"?>
<sst xmlns="http://schemas.openxmlformats.org/spreadsheetml/2006/main" count="186" uniqueCount="178">
  <si>
    <t>學校代號</t>
  </si>
  <si>
    <t>學校名稱</t>
  </si>
  <si>
    <t>備註</t>
  </si>
  <si>
    <t>800</t>
  </si>
  <si>
    <t>體育高中</t>
  </si>
  <si>
    <t>310</t>
  </si>
  <si>
    <t>美崙國中</t>
  </si>
  <si>
    <t>311</t>
  </si>
  <si>
    <t>花崗國中</t>
  </si>
  <si>
    <t>312</t>
  </si>
  <si>
    <t>國風國中</t>
  </si>
  <si>
    <t>313</t>
  </si>
  <si>
    <t>自強國中</t>
  </si>
  <si>
    <t>315</t>
  </si>
  <si>
    <t>秀林國中</t>
  </si>
  <si>
    <t>316</t>
  </si>
  <si>
    <t>新城國中</t>
  </si>
  <si>
    <t>317</t>
  </si>
  <si>
    <t>宜昌國中</t>
  </si>
  <si>
    <t>318</t>
  </si>
  <si>
    <t>化仁國中</t>
  </si>
  <si>
    <t>320</t>
  </si>
  <si>
    <t>吉安國中</t>
  </si>
  <si>
    <t>321</t>
  </si>
  <si>
    <t>平和國中</t>
  </si>
  <si>
    <t>322</t>
  </si>
  <si>
    <t>壽豐國中</t>
  </si>
  <si>
    <t>325</t>
  </si>
  <si>
    <t>鳳林國中</t>
  </si>
  <si>
    <t>326</t>
  </si>
  <si>
    <t>萬榮國中</t>
  </si>
  <si>
    <t>327</t>
  </si>
  <si>
    <t>光復國中</t>
  </si>
  <si>
    <t>328</t>
  </si>
  <si>
    <t>富源國中</t>
  </si>
  <si>
    <t>329</t>
  </si>
  <si>
    <t>瑞穗國中</t>
  </si>
  <si>
    <t>330</t>
  </si>
  <si>
    <t>三民國中</t>
  </si>
  <si>
    <t>332</t>
  </si>
  <si>
    <t>玉里國中</t>
  </si>
  <si>
    <t>333</t>
  </si>
  <si>
    <t>玉東國中</t>
  </si>
  <si>
    <t>334</t>
  </si>
  <si>
    <t>富北國中</t>
  </si>
  <si>
    <t>335</t>
  </si>
  <si>
    <t>富里國中</t>
  </si>
  <si>
    <t>336</t>
  </si>
  <si>
    <t>豐濱國中</t>
  </si>
  <si>
    <t>337</t>
  </si>
  <si>
    <t>東里國中</t>
  </si>
  <si>
    <t>明禮國小</t>
  </si>
  <si>
    <t>明義國小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</si>
  <si>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</si>
  <si>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</si>
  <si>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</si>
  <si>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</si>
  <si>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</si>
  <si>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</si>
  <si>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</si>
  <si>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北濱國小</t>
  </si>
  <si>
    <t>鑄強國小</t>
  </si>
  <si>
    <t>國福國小</t>
  </si>
  <si>
    <t>新城國小</t>
  </si>
  <si>
    <t>北埔國小</t>
  </si>
  <si>
    <t>康樂國小</t>
  </si>
  <si>
    <t>嘉里國小</t>
  </si>
  <si>
    <t>吉安國小</t>
  </si>
  <si>
    <t>宜昌國小</t>
  </si>
  <si>
    <t>北昌國小</t>
  </si>
  <si>
    <t>光華國小</t>
  </si>
  <si>
    <t>稻香國小</t>
  </si>
  <si>
    <t>南華國小</t>
  </si>
  <si>
    <t>化仁國小</t>
  </si>
  <si>
    <t>太昌國小</t>
  </si>
  <si>
    <t>平和國小</t>
  </si>
  <si>
    <t>壽豐國小</t>
  </si>
  <si>
    <t>豐裡國小</t>
  </si>
  <si>
    <t>豐山國小</t>
  </si>
  <si>
    <t>志學國小</t>
  </si>
  <si>
    <t>月眉國小</t>
  </si>
  <si>
    <t>水璉國小</t>
  </si>
  <si>
    <t>溪口國小</t>
  </si>
  <si>
    <t>鳳林國小</t>
  </si>
  <si>
    <t>大榮國小</t>
  </si>
  <si>
    <t>林榮國小</t>
  </si>
  <si>
    <t>長橋國小</t>
  </si>
  <si>
    <t>北林國小</t>
  </si>
  <si>
    <t>鳳仁國小</t>
  </si>
  <si>
    <t>光復國小</t>
  </si>
  <si>
    <t>太巴塱國小</t>
  </si>
  <si>
    <t>大進國小</t>
  </si>
  <si>
    <t>瑞穗國小</t>
  </si>
  <si>
    <t>瑞美國小</t>
  </si>
  <si>
    <t>鶴岡國小</t>
  </si>
  <si>
    <t>舞鶴國小</t>
  </si>
  <si>
    <t>奇美國小</t>
  </si>
  <si>
    <t>富源國小</t>
  </si>
  <si>
    <t>瑞北國小</t>
  </si>
  <si>
    <t>豐濱國小</t>
  </si>
  <si>
    <t>港口國小</t>
  </si>
  <si>
    <t>靜浦國小</t>
  </si>
  <si>
    <t>新社國小</t>
  </si>
  <si>
    <t>玉里國小</t>
  </si>
  <si>
    <t>源城國小</t>
  </si>
  <si>
    <t>樂合國小</t>
  </si>
  <si>
    <t>觀音國小</t>
  </si>
  <si>
    <t>三民國小</t>
  </si>
  <si>
    <t>春日國小</t>
  </si>
  <si>
    <t>德武國小</t>
  </si>
  <si>
    <t>中城國小</t>
  </si>
  <si>
    <t>長良國小</t>
  </si>
  <si>
    <t>大禹國小</t>
  </si>
  <si>
    <t>松浦國小</t>
  </si>
  <si>
    <t>高寮國小</t>
  </si>
  <si>
    <t>富里國小</t>
  </si>
  <si>
    <t>萬寧國小</t>
  </si>
  <si>
    <t>永豐國小</t>
  </si>
  <si>
    <t>學田國小</t>
  </si>
  <si>
    <t>東竹國小</t>
  </si>
  <si>
    <t>東里國小</t>
  </si>
  <si>
    <t>明里國小</t>
  </si>
  <si>
    <t>吳江國小</t>
  </si>
  <si>
    <t>秀林國小</t>
  </si>
  <si>
    <t>富世國小</t>
  </si>
  <si>
    <t>和平國小</t>
  </si>
  <si>
    <t>佳民國小</t>
  </si>
  <si>
    <t>銅門國小</t>
  </si>
  <si>
    <t>水源國小</t>
  </si>
  <si>
    <t>崇德國小</t>
  </si>
  <si>
    <t>文蘭國小</t>
  </si>
  <si>
    <t>景美國小</t>
  </si>
  <si>
    <t>三棧國小</t>
  </si>
  <si>
    <t>銅蘭國小</t>
  </si>
  <si>
    <t>萬榮國小</t>
  </si>
  <si>
    <t>西林國小</t>
  </si>
  <si>
    <t>見晴國小</t>
  </si>
  <si>
    <t>馬遠國小</t>
  </si>
  <si>
    <t>紅葉國小</t>
  </si>
  <si>
    <t>明利國小</t>
  </si>
  <si>
    <t>卓溪國小</t>
  </si>
  <si>
    <t>崙山國小</t>
  </si>
  <si>
    <t>太平國小</t>
  </si>
  <si>
    <t>卓清國小</t>
  </si>
  <si>
    <t>古風國小</t>
  </si>
  <si>
    <t>立山國小</t>
  </si>
  <si>
    <t>卓樂國小</t>
  </si>
  <si>
    <t>卓楓國小</t>
  </si>
  <si>
    <t>西富國小</t>
  </si>
  <si>
    <t>大興國小</t>
  </si>
  <si>
    <t>中原國小</t>
  </si>
  <si>
    <t>西寶國小</t>
  </si>
  <si>
    <t>合計</t>
  </si>
  <si>
    <t>其他</t>
    <phoneticPr fontId="6" type="noConversion"/>
  </si>
  <si>
    <t>合計</t>
    <phoneticPr fontId="6" type="noConversion"/>
  </si>
  <si>
    <t>退休(職)人員三節慰問金
(52120000/53120000/53220000-744)</t>
    <phoneticPr fontId="6" type="noConversion"/>
  </si>
  <si>
    <t>合計</t>
    <phoneticPr fontId="9" type="noConversion"/>
  </si>
  <si>
    <t>8月</t>
  </si>
  <si>
    <t>10月</t>
  </si>
  <si>
    <t>7月</t>
    <phoneticPr fontId="6" type="noConversion"/>
  </si>
  <si>
    <t>12月</t>
  </si>
  <si>
    <t>各類員工調整待遇準備
(5L100100-113)</t>
    <phoneticPr fontId="6" type="noConversion"/>
  </si>
  <si>
    <t>總計</t>
    <phoneticPr fontId="6" type="noConversion"/>
  </si>
  <si>
    <t>驗算</t>
    <phoneticPr fontId="6" type="noConversion"/>
  </si>
  <si>
    <t>一般行政管理計畫(調待退休撫卹給付+各項補助等)</t>
    <phoneticPr fontId="9" type="noConversion"/>
  </si>
  <si>
    <t>退休撫卹超支併決算金額依學校性質放在5L100301-161/162/163/18Y</t>
    <phoneticPr fontId="6" type="noConversion"/>
  </si>
  <si>
    <t>退休撫卹</t>
    <phoneticPr fontId="6" type="noConversion"/>
  </si>
  <si>
    <t>111年度下半年本縣所屬各級學校新增撥補數彙總表(111.12月)</t>
    <phoneticPr fontId="6" type="noConversion"/>
  </si>
  <si>
    <t xml:space="preserve"> </t>
    <phoneticPr fontId="6" type="noConversion"/>
  </si>
  <si>
    <t>10月</t>
    <phoneticPr fontId="6" type="noConversion"/>
  </si>
  <si>
    <t>各項補助</t>
    <phoneticPr fontId="6" type="noConversion"/>
  </si>
  <si>
    <t>現職人員結婚、生育、子女教育及喪葬補助費
(5L100302-18Y)</t>
    <phoneticPr fontId="6" type="noConversion"/>
  </si>
  <si>
    <t>傷病醫藥費
(5L100100-183)</t>
    <phoneticPr fontId="6" type="noConversion"/>
  </si>
  <si>
    <t>用人費用</t>
    <phoneticPr fontId="6" type="noConversion"/>
  </si>
  <si>
    <t>12月</t>
    <phoneticPr fontId="6" type="noConversion"/>
  </si>
  <si>
    <t>國民教育計畫
(三節慰問金)</t>
    <phoneticPr fontId="9" type="noConversion"/>
  </si>
  <si>
    <t>國民教育計畫
(計時與計件人員酬金)</t>
    <phoneticPr fontId="6" type="noConversion"/>
  </si>
  <si>
    <t>計時與計件人員酬金
(53120000/53220000-27D)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</si>
</sst>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);[Red]\(#,##0\)"/>
    <numFmt numFmtId="177" formatCode="#,##0_ "/>
  </numFmts>
  <fonts count="25">
    <font>
      <sz val="12"/>
      <color theme="1"/>
      <name val="新細明體"/>
      <family val="2"/>
      <charset val="136"/>
      <scheme val="minor"/>
    </font>
    <font>
      <sz val="10"/>
      <color indexed="8"/>
      <name val="ARIAL"/>
      <family val="2"/>
    </font>
    <font>
      <sz val="14"/>
      <color indexed="8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indexed="8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ARIAL"/>
      <family val="2"/>
    </font>
    <font>
      <sz val="12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sz val="10"/>
      <color rgb="FF00B0F0"/>
      <name val="ARIAL"/>
      <family val="2"/>
    </font>
    <font>
      <sz val="12"/>
      <color rgb="FF00B0F0"/>
      <name val="新細明體"/>
      <family val="2"/>
      <charset val="136"/>
      <scheme val="minor"/>
    </font>
    <font>
      <b/>
      <sz val="10"/>
      <color rgb="FF00B0F0"/>
      <name val="ARIAL"/>
      <family val="2"/>
    </font>
    <font>
      <b/>
      <sz val="12"/>
      <color rgb="FF00B0F0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新細明體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top"/>
    </xf>
    <xf numFmtId="43" fontId="1" fillId="0" borderId="0" applyFont="0" applyFill="0" applyBorder="0" applyAlignment="0" applyProtection="0">
      <alignment vertical="top"/>
    </xf>
    <xf numFmtId="0" fontId="2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4" fillId="0" borderId="0"/>
    <xf numFmtId="0" fontId="2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1">
      <alignment vertical="top"/>
    </xf>
    <xf numFmtId="49" fontId="2" fillId="0" borderId="1" xfId="1" applyNumberFormat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Protection="1">
      <alignment vertical="top"/>
    </xf>
    <xf numFmtId="0" fontId="2" fillId="0" borderId="0" xfId="1" applyFont="1" applyFill="1" applyProtection="1">
      <alignment vertical="top"/>
    </xf>
    <xf numFmtId="0" fontId="2" fillId="0" borderId="2" xfId="1" applyNumberFormat="1" applyFont="1" applyFill="1" applyBorder="1" applyAlignment="1" applyProtection="1">
      <alignment horizontal="center" vertical="center" shrinkToFit="1"/>
    </xf>
    <xf numFmtId="0" fontId="4" fillId="0" borderId="2" xfId="1" applyNumberFormat="1" applyFont="1" applyFill="1" applyBorder="1" applyAlignment="1" applyProtection="1">
      <alignment horizontal="center" vertical="center" shrinkToFit="1"/>
    </xf>
    <xf numFmtId="176" fontId="7" fillId="0" borderId="1" xfId="1" applyNumberFormat="1" applyFont="1" applyBorder="1" applyAlignment="1" applyProtection="1">
      <alignment vertical="center" wrapText="1"/>
    </xf>
    <xf numFmtId="176" fontId="8" fillId="0" borderId="1" xfId="1" applyNumberFormat="1" applyFont="1" applyBorder="1" applyAlignment="1" applyProtection="1">
      <alignment vertical="center" wrapText="1"/>
    </xf>
    <xf numFmtId="176" fontId="7" fillId="0" borderId="1" xfId="1" applyNumberFormat="1" applyFont="1" applyFill="1" applyBorder="1" applyAlignment="1" applyProtection="1">
      <alignment vertical="center" wrapText="1"/>
    </xf>
    <xf numFmtId="0" fontId="0" fillId="0" borderId="0" xfId="0">
      <alignment vertical="center"/>
    </xf>
    <xf numFmtId="176" fontId="10" fillId="0" borderId="1" xfId="0" applyNumberFormat="1" applyFont="1" applyBorder="1">
      <alignment vertical="center"/>
    </xf>
    <xf numFmtId="0" fontId="11" fillId="0" borderId="0" xfId="1" applyFont="1">
      <alignment vertical="top"/>
    </xf>
    <xf numFmtId="0" fontId="11" fillId="0" borderId="0" xfId="0" applyFont="1">
      <alignment vertical="center"/>
    </xf>
    <xf numFmtId="0" fontId="13" fillId="0" borderId="0" xfId="1" applyFont="1">
      <alignment vertical="top"/>
    </xf>
    <xf numFmtId="0" fontId="14" fillId="0" borderId="0" xfId="0" applyFont="1">
      <alignment vertical="center"/>
    </xf>
    <xf numFmtId="176" fontId="8" fillId="2" borderId="1" xfId="1" applyNumberFormat="1" applyFont="1" applyFill="1" applyBorder="1" applyAlignment="1" applyProtection="1">
      <alignment vertical="center"/>
    </xf>
    <xf numFmtId="0" fontId="15" fillId="0" borderId="3" xfId="1" applyFont="1" applyFill="1" applyBorder="1" applyAlignment="1" applyProtection="1">
      <alignment vertical="center"/>
    </xf>
    <xf numFmtId="0" fontId="15" fillId="0" borderId="3" xfId="1" applyFont="1" applyFill="1" applyBorder="1" applyAlignment="1" applyProtection="1">
      <alignment horizontal="center" vertical="center"/>
    </xf>
    <xf numFmtId="0" fontId="16" fillId="0" borderId="0" xfId="1" applyFont="1">
      <alignment vertical="top"/>
    </xf>
    <xf numFmtId="0" fontId="17" fillId="0" borderId="0" xfId="0" applyFont="1">
      <alignment vertical="center"/>
    </xf>
    <xf numFmtId="0" fontId="18" fillId="0" borderId="0" xfId="1" applyFont="1">
      <alignment vertical="top"/>
    </xf>
    <xf numFmtId="0" fontId="19" fillId="0" borderId="0" xfId="0" applyFont="1">
      <alignment vertical="center"/>
    </xf>
    <xf numFmtId="0" fontId="15" fillId="0" borderId="0" xfId="1" applyFont="1" applyFill="1" applyBorder="1" applyAlignment="1" applyProtection="1">
      <alignment horizontal="right" vertical="center"/>
    </xf>
    <xf numFmtId="0" fontId="15" fillId="0" borderId="0" xfId="1" applyFont="1" applyFill="1" applyBorder="1" applyAlignment="1" applyProtection="1">
      <alignment vertical="center"/>
    </xf>
    <xf numFmtId="176" fontId="10" fillId="0" borderId="1" xfId="0" applyNumberFormat="1" applyFont="1" applyBorder="1" applyAlignment="1">
      <alignment vertical="center"/>
    </xf>
    <xf numFmtId="0" fontId="18" fillId="0" borderId="0" xfId="1" applyFont="1" applyFill="1">
      <alignment vertical="top"/>
    </xf>
    <xf numFmtId="0" fontId="19" fillId="0" borderId="0" xfId="0" applyFont="1" applyFill="1">
      <alignment vertical="center"/>
    </xf>
    <xf numFmtId="176" fontId="8" fillId="4" borderId="1" xfId="1" applyNumberFormat="1" applyFont="1" applyFill="1" applyBorder="1" applyAlignment="1" applyProtection="1">
      <alignment vertical="center"/>
    </xf>
    <xf numFmtId="177" fontId="8" fillId="0" borderId="4" xfId="0" applyNumberFormat="1" applyFont="1" applyBorder="1" applyAlignment="1">
      <alignment horizontal="center" vertical="center" wrapText="1"/>
    </xf>
    <xf numFmtId="177" fontId="8" fillId="0" borderId="6" xfId="0" applyNumberFormat="1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176" fontId="10" fillId="5" borderId="2" xfId="1" applyNumberFormat="1" applyFont="1" applyFill="1" applyBorder="1" applyAlignment="1" applyProtection="1">
      <alignment horizontal="center" vertical="center" wrapText="1"/>
    </xf>
    <xf numFmtId="176" fontId="23" fillId="5" borderId="1" xfId="1" applyNumberFormat="1" applyFont="1" applyFill="1" applyBorder="1" applyAlignment="1" applyProtection="1">
      <alignment horizontal="center" vertical="center" wrapText="1"/>
    </xf>
    <xf numFmtId="176" fontId="10" fillId="5" borderId="1" xfId="1" applyNumberFormat="1" applyFont="1" applyFill="1" applyBorder="1" applyAlignment="1" applyProtection="1">
      <alignment horizontal="center" vertical="center" wrapText="1"/>
    </xf>
    <xf numFmtId="176" fontId="3" fillId="5" borderId="1" xfId="1" applyNumberFormat="1" applyFont="1" applyFill="1" applyBorder="1" applyAlignment="1" applyProtection="1">
      <alignment vertical="center"/>
    </xf>
    <xf numFmtId="176" fontId="8" fillId="5" borderId="1" xfId="1" applyNumberFormat="1" applyFont="1" applyFill="1" applyBorder="1" applyAlignment="1" applyProtection="1">
      <alignment vertical="center"/>
    </xf>
    <xf numFmtId="176" fontId="3" fillId="5" borderId="1" xfId="7" applyNumberFormat="1" applyFont="1" applyFill="1" applyBorder="1" applyAlignment="1">
      <alignment horizontal="right" vertical="center"/>
    </xf>
    <xf numFmtId="176" fontId="10" fillId="3" borderId="2" xfId="1" applyNumberFormat="1" applyFont="1" applyFill="1" applyBorder="1" applyAlignment="1" applyProtection="1">
      <alignment horizontal="center" vertical="center" wrapText="1"/>
    </xf>
    <xf numFmtId="176" fontId="10" fillId="3" borderId="1" xfId="1" applyNumberFormat="1" applyFont="1" applyFill="1" applyBorder="1" applyAlignment="1" applyProtection="1">
      <alignment horizontal="center" vertical="center" wrapText="1"/>
    </xf>
    <xf numFmtId="176" fontId="3" fillId="3" borderId="1" xfId="1" applyNumberFormat="1" applyFont="1" applyFill="1" applyBorder="1" applyAlignment="1" applyProtection="1">
      <alignment vertical="center"/>
    </xf>
    <xf numFmtId="176" fontId="8" fillId="3" borderId="1" xfId="1" applyNumberFormat="1" applyFont="1" applyFill="1" applyBorder="1" applyAlignment="1" applyProtection="1">
      <alignment vertical="center"/>
    </xf>
    <xf numFmtId="176" fontId="10" fillId="6" borderId="8" xfId="1" applyNumberFormat="1" applyFont="1" applyFill="1" applyBorder="1" applyAlignment="1" applyProtection="1">
      <alignment horizontal="center" vertical="center" wrapText="1"/>
    </xf>
    <xf numFmtId="176" fontId="23" fillId="6" borderId="1" xfId="1" applyNumberFormat="1" applyFont="1" applyFill="1" applyBorder="1" applyAlignment="1" applyProtection="1">
      <alignment horizontal="center" vertical="center" wrapText="1"/>
    </xf>
    <xf numFmtId="176" fontId="3" fillId="6" borderId="1" xfId="1" applyNumberFormat="1" applyFont="1" applyFill="1" applyBorder="1" applyAlignment="1" applyProtection="1">
      <alignment vertical="center"/>
    </xf>
    <xf numFmtId="176" fontId="8" fillId="6" borderId="1" xfId="1" applyNumberFormat="1" applyFont="1" applyFill="1" applyBorder="1" applyAlignment="1" applyProtection="1">
      <alignment vertical="center"/>
    </xf>
    <xf numFmtId="176" fontId="7" fillId="2" borderId="1" xfId="1" applyNumberFormat="1" applyFont="1" applyFill="1" applyBorder="1" applyAlignment="1" applyProtection="1">
      <alignment horizontal="right" vertical="center" wrapText="1"/>
    </xf>
    <xf numFmtId="0" fontId="5" fillId="2" borderId="0" xfId="1" applyFont="1" applyFill="1" applyProtection="1">
      <alignment vertical="top"/>
    </xf>
    <xf numFmtId="176" fontId="10" fillId="2" borderId="1" xfId="0" applyNumberFormat="1" applyFont="1" applyFill="1" applyBorder="1">
      <alignment vertical="center"/>
    </xf>
    <xf numFmtId="0" fontId="0" fillId="2" borderId="0" xfId="0" applyFill="1">
      <alignment vertical="center"/>
    </xf>
    <xf numFmtId="176" fontId="10" fillId="7" borderId="8" xfId="1" applyNumberFormat="1" applyFont="1" applyFill="1" applyBorder="1" applyAlignment="1" applyProtection="1">
      <alignment horizontal="center" vertical="center" wrapText="1"/>
    </xf>
    <xf numFmtId="176" fontId="23" fillId="7" borderId="2" xfId="1" applyNumberFormat="1" applyFont="1" applyFill="1" applyBorder="1" applyAlignment="1" applyProtection="1">
      <alignment horizontal="center" vertical="center" wrapText="1"/>
    </xf>
    <xf numFmtId="0" fontId="23" fillId="7" borderId="7" xfId="1" applyFont="1" applyFill="1" applyBorder="1" applyAlignment="1" applyProtection="1">
      <alignment horizontal="center" vertical="center" wrapText="1"/>
    </xf>
    <xf numFmtId="176" fontId="3" fillId="7" borderId="1" xfId="1" applyNumberFormat="1" applyFont="1" applyFill="1" applyBorder="1" applyAlignment="1" applyProtection="1">
      <alignment vertical="center"/>
    </xf>
    <xf numFmtId="176" fontId="8" fillId="7" borderId="1" xfId="1" applyNumberFormat="1" applyFont="1" applyFill="1" applyBorder="1" applyAlignment="1" applyProtection="1">
      <alignment vertical="center"/>
    </xf>
    <xf numFmtId="0" fontId="14" fillId="7" borderId="0" xfId="0" applyFont="1" applyFill="1">
      <alignment vertical="center"/>
    </xf>
    <xf numFmtId="176" fontId="22" fillId="0" borderId="4" xfId="0" applyNumberFormat="1" applyFont="1" applyBorder="1" applyAlignment="1">
      <alignment horizontal="center" vertical="center"/>
    </xf>
    <xf numFmtId="176" fontId="22" fillId="0" borderId="6" xfId="0" applyNumberFormat="1" applyFont="1" applyBorder="1" applyAlignment="1">
      <alignment horizontal="center" vertical="center"/>
    </xf>
    <xf numFmtId="176" fontId="22" fillId="0" borderId="7" xfId="0" applyNumberFormat="1" applyFont="1" applyBorder="1" applyAlignment="1">
      <alignment horizontal="center" vertical="center"/>
    </xf>
    <xf numFmtId="176" fontId="22" fillId="3" borderId="4" xfId="1" applyNumberFormat="1" applyFont="1" applyFill="1" applyBorder="1" applyAlignment="1" applyProtection="1">
      <alignment horizontal="center" vertical="center" wrapText="1"/>
    </xf>
    <xf numFmtId="176" fontId="22" fillId="3" borderId="7" xfId="1" applyNumberFormat="1" applyFont="1" applyFill="1" applyBorder="1" applyAlignment="1" applyProtection="1">
      <alignment horizontal="center" vertical="center" wrapText="1"/>
    </xf>
    <xf numFmtId="176" fontId="12" fillId="4" borderId="4" xfId="1" applyNumberFormat="1" applyFont="1" applyFill="1" applyBorder="1" applyAlignment="1" applyProtection="1">
      <alignment horizontal="center" vertical="center" wrapText="1"/>
    </xf>
    <xf numFmtId="176" fontId="12" fillId="4" borderId="6" xfId="1" applyNumberFormat="1" applyFont="1" applyFill="1" applyBorder="1" applyAlignment="1" applyProtection="1">
      <alignment horizontal="center" vertical="center" wrapText="1"/>
    </xf>
    <xf numFmtId="176" fontId="12" fillId="4" borderId="7" xfId="1" applyNumberFormat="1" applyFont="1" applyFill="1" applyBorder="1" applyAlignment="1" applyProtection="1">
      <alignment horizontal="center" vertical="center" wrapText="1"/>
    </xf>
    <xf numFmtId="176" fontId="5" fillId="0" borderId="4" xfId="1" applyNumberFormat="1" applyFont="1" applyFill="1" applyBorder="1" applyAlignment="1" applyProtection="1">
      <alignment horizontal="center" vertical="center" wrapText="1"/>
    </xf>
    <xf numFmtId="176" fontId="5" fillId="0" borderId="6" xfId="1" applyNumberFormat="1" applyFont="1" applyFill="1" applyBorder="1" applyAlignment="1" applyProtection="1">
      <alignment horizontal="center" vertical="center" wrapText="1"/>
    </xf>
    <xf numFmtId="176" fontId="5" fillId="0" borderId="7" xfId="1" applyNumberFormat="1" applyFont="1" applyFill="1" applyBorder="1" applyAlignment="1" applyProtection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177" fontId="8" fillId="0" borderId="6" xfId="0" applyNumberFormat="1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0" fontId="10" fillId="7" borderId="2" xfId="1" applyFont="1" applyFill="1" applyBorder="1" applyAlignment="1" applyProtection="1">
      <alignment horizontal="center" vertical="center" wrapText="1"/>
    </xf>
    <xf numFmtId="0" fontId="10" fillId="7" borderId="8" xfId="1" applyFont="1" applyFill="1" applyBorder="1" applyAlignment="1" applyProtection="1">
      <alignment horizontal="center" vertical="center" wrapText="1"/>
    </xf>
    <xf numFmtId="0" fontId="10" fillId="7" borderId="5" xfId="1" applyFont="1" applyFill="1" applyBorder="1" applyAlignment="1" applyProtection="1">
      <alignment horizontal="center" vertical="center" wrapText="1"/>
    </xf>
    <xf numFmtId="0" fontId="8" fillId="7" borderId="4" xfId="1" applyFont="1" applyFill="1" applyBorder="1" applyAlignment="1" applyProtection="1">
      <alignment horizontal="center" vertical="center" wrapText="1"/>
    </xf>
    <xf numFmtId="0" fontId="8" fillId="7" borderId="7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/>
    </xf>
    <xf numFmtId="176" fontId="12" fillId="3" borderId="2" xfId="1" applyNumberFormat="1" applyFont="1" applyFill="1" applyBorder="1" applyAlignment="1" applyProtection="1">
      <alignment horizontal="center" vertical="center" wrapText="1"/>
    </xf>
    <xf numFmtId="176" fontId="12" fillId="3" borderId="5" xfId="1" applyNumberFormat="1" applyFont="1" applyFill="1" applyBorder="1" applyAlignment="1" applyProtection="1">
      <alignment horizontal="center" vertical="center" wrapText="1"/>
    </xf>
    <xf numFmtId="176" fontId="12" fillId="7" borderId="1" xfId="1" applyNumberFormat="1" applyFont="1" applyFill="1" applyBorder="1" applyAlignment="1" applyProtection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76" fontId="12" fillId="7" borderId="2" xfId="1" applyNumberFormat="1" applyFont="1" applyFill="1" applyBorder="1" applyAlignment="1" applyProtection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 shrinkToFit="1"/>
    </xf>
    <xf numFmtId="0" fontId="2" fillId="0" borderId="6" xfId="1" applyFont="1" applyBorder="1" applyAlignment="1">
      <alignment horizontal="center" vertical="center" wrapText="1" shrinkToFit="1"/>
    </xf>
    <xf numFmtId="0" fontId="2" fillId="0" borderId="7" xfId="1" applyFont="1" applyBorder="1" applyAlignment="1">
      <alignment horizontal="center" vertical="center" wrapText="1" shrinkToFi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176" fontId="12" fillId="6" borderId="1" xfId="1" applyNumberFormat="1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76" fontId="22" fillId="5" borderId="4" xfId="1" applyNumberFormat="1" applyFont="1" applyFill="1" applyBorder="1" applyAlignment="1" applyProtection="1">
      <alignment horizontal="center" vertical="center" wrapText="1"/>
    </xf>
    <xf numFmtId="176" fontId="22" fillId="5" borderId="7" xfId="1" applyNumberFormat="1" applyFont="1" applyFill="1" applyBorder="1" applyAlignment="1" applyProtection="1">
      <alignment horizontal="center" vertical="center" wrapText="1"/>
    </xf>
    <xf numFmtId="176" fontId="12" fillId="5" borderId="2" xfId="1" applyNumberFormat="1" applyFont="1" applyFill="1" applyBorder="1" applyAlignment="1" applyProtection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176" fontId="13" fillId="0" borderId="0" xfId="1" applyNumberFormat="1" applyFont="1">
      <alignment vertical="top"/>
    </xf>
  </cellXfs>
  <cellStyles count="8">
    <cellStyle name="一般" xfId="0" builtinId="0"/>
    <cellStyle name="一般 2" xfId="1"/>
    <cellStyle name="一般 2 2" xfId="4"/>
    <cellStyle name="一般 2 3" xfId="5"/>
    <cellStyle name="一般 3" xfId="3"/>
    <cellStyle name="一般 4" xfId="6"/>
    <cellStyle name="一般_彙整-105年用人費用人員(維持費預算數)(含調待及繳回)_12.22-修花崗國中各項補助" xfId="7"/>
    <cellStyle name="千分位 2" xfId="2"/>
  </cellStyles>
  <dxfs count="0"/>
  <tableStyles count="0" defaultTableStyle="TableStyleMedium2" defaultPivotStyle="PivotStyleLight16"/>
  <colors>
    <mruColors>
      <color rgb="FFFFFF66"/>
      <color rgb="FF99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Y142"/>
  <sheetViews>
    <sheetView tabSelected="1" zoomScaleNormal="100" zoomScaleSheetLayoutView="70" workbookViewId="0">
      <pane xSplit="2" ySplit="5" topLeftCell="C30" activePane="bottomRight" state="frozen"/>
      <selection pane="topRight" activeCell="C1" sqref="C1"/>
      <selection pane="bottomLeft" activeCell="A6" sqref="A6"/>
      <selection pane="bottomRight" activeCell="D47" sqref="D47"/>
    </sheetView>
  </sheetViews>
  <sheetFormatPr defaultColWidth="8.875" defaultRowHeight="16.5"/>
  <cols>
    <col min="1" max="1" width="7.75" style="14" customWidth="1"/>
    <col min="2" max="2" width="7.875" style="14" customWidth="1"/>
    <col min="3" max="3" width="15.75" style="24" customWidth="1"/>
    <col min="4" max="4" width="15.75" style="31" customWidth="1"/>
    <col min="5" max="5" width="12.625" style="26" customWidth="1"/>
    <col min="6" max="6" width="15.75" style="31" customWidth="1"/>
    <col min="7" max="7" width="18.375" style="26" bestFit="1" customWidth="1"/>
    <col min="8" max="8" width="15.75" style="31" customWidth="1"/>
    <col min="9" max="9" width="19.375" style="19" bestFit="1" customWidth="1"/>
    <col min="10" max="10" width="13.875" style="19" customWidth="1"/>
    <col min="11" max="11" width="13.625" style="19" customWidth="1"/>
    <col min="12" max="12" width="13.875" style="19" customWidth="1"/>
    <col min="13" max="17" width="10.625" style="19" customWidth="1"/>
    <col min="18" max="18" width="15.75" style="19" customWidth="1"/>
    <col min="19" max="20" width="8.875" style="14"/>
    <col min="21" max="24" width="18.625" style="14" customWidth="1"/>
    <col min="25" max="25" width="13.375" style="14" customWidth="1"/>
    <col min="26" max="16384" width="8.875" style="14"/>
  </cols>
  <sheetData>
    <row r="1" spans="1:25" s="17" customFormat="1" ht="21">
      <c r="A1" s="21" t="s">
        <v>167</v>
      </c>
      <c r="B1" s="22"/>
      <c r="C1" s="16"/>
      <c r="D1" s="21"/>
      <c r="E1" s="27"/>
      <c r="F1" s="21"/>
      <c r="G1" s="27"/>
      <c r="H1" s="21"/>
      <c r="J1" s="21"/>
      <c r="L1" s="21"/>
      <c r="M1" s="21"/>
      <c r="N1" s="21"/>
      <c r="O1" s="21"/>
      <c r="P1" s="21"/>
      <c r="Q1" s="21"/>
      <c r="R1" s="28"/>
    </row>
    <row r="2" spans="1:25" ht="19.899999999999999" customHeight="1">
      <c r="A2" s="88" t="s">
        <v>0</v>
      </c>
      <c r="B2" s="91" t="s">
        <v>1</v>
      </c>
      <c r="C2" s="98" t="s">
        <v>173</v>
      </c>
      <c r="D2" s="99"/>
      <c r="E2" s="99"/>
      <c r="F2" s="100"/>
      <c r="G2" s="81" t="s">
        <v>166</v>
      </c>
      <c r="H2" s="82"/>
      <c r="I2" s="94" t="s">
        <v>170</v>
      </c>
      <c r="J2" s="94"/>
      <c r="K2" s="85" t="s">
        <v>153</v>
      </c>
      <c r="L2" s="86"/>
      <c r="M2" s="86"/>
      <c r="N2" s="86"/>
      <c r="O2" s="86"/>
      <c r="P2" s="86"/>
      <c r="Q2" s="87"/>
      <c r="R2" s="65" t="s">
        <v>162</v>
      </c>
      <c r="S2" s="68" t="s">
        <v>2</v>
      </c>
      <c r="T2" s="1"/>
      <c r="U2" s="71" t="s">
        <v>175</v>
      </c>
      <c r="V2" s="33"/>
      <c r="W2" s="71" t="s">
        <v>164</v>
      </c>
      <c r="X2" s="71" t="s">
        <v>156</v>
      </c>
      <c r="Y2" s="60" t="s">
        <v>163</v>
      </c>
    </row>
    <row r="3" spans="1:25" ht="81.75" customHeight="1">
      <c r="A3" s="89"/>
      <c r="B3" s="92"/>
      <c r="C3" s="36" t="s">
        <v>161</v>
      </c>
      <c r="D3" s="96" t="s">
        <v>154</v>
      </c>
      <c r="E3" s="36" t="s">
        <v>172</v>
      </c>
      <c r="F3" s="96" t="s">
        <v>154</v>
      </c>
      <c r="G3" s="42" t="s">
        <v>165</v>
      </c>
      <c r="H3" s="63" t="s">
        <v>154</v>
      </c>
      <c r="I3" s="46" t="s">
        <v>171</v>
      </c>
      <c r="J3" s="94" t="s">
        <v>154</v>
      </c>
      <c r="K3" s="54" t="s">
        <v>177</v>
      </c>
      <c r="L3" s="83" t="s">
        <v>154</v>
      </c>
      <c r="M3" s="74" t="s">
        <v>155</v>
      </c>
      <c r="N3" s="75"/>
      <c r="O3" s="75"/>
      <c r="P3" s="76"/>
      <c r="Q3" s="77" t="s">
        <v>154</v>
      </c>
      <c r="R3" s="66"/>
      <c r="S3" s="69"/>
      <c r="T3" s="1"/>
      <c r="U3" s="72"/>
      <c r="V3" s="34" t="s">
        <v>176</v>
      </c>
      <c r="W3" s="72"/>
      <c r="X3" s="72"/>
      <c r="Y3" s="61"/>
    </row>
    <row r="4" spans="1:25" ht="19.5" customHeight="1">
      <c r="A4" s="90"/>
      <c r="B4" s="93"/>
      <c r="C4" s="37" t="s">
        <v>174</v>
      </c>
      <c r="D4" s="97"/>
      <c r="E4" s="38" t="s">
        <v>174</v>
      </c>
      <c r="F4" s="97"/>
      <c r="G4" s="43" t="s">
        <v>174</v>
      </c>
      <c r="H4" s="64"/>
      <c r="I4" s="47" t="s">
        <v>174</v>
      </c>
      <c r="J4" s="95"/>
      <c r="K4" s="55" t="s">
        <v>169</v>
      </c>
      <c r="L4" s="84"/>
      <c r="M4" s="56" t="s">
        <v>159</v>
      </c>
      <c r="N4" s="56" t="s">
        <v>157</v>
      </c>
      <c r="O4" s="56" t="s">
        <v>158</v>
      </c>
      <c r="P4" s="56" t="s">
        <v>160</v>
      </c>
      <c r="Q4" s="78"/>
      <c r="R4" s="67"/>
      <c r="S4" s="70"/>
      <c r="T4" s="1"/>
      <c r="U4" s="73"/>
      <c r="V4" s="35"/>
      <c r="W4" s="73"/>
      <c r="X4" s="73"/>
      <c r="Y4" s="62"/>
    </row>
    <row r="5" spans="1:25" ht="19.5" customHeight="1">
      <c r="A5" s="2" t="s">
        <v>3</v>
      </c>
      <c r="B5" s="9" t="s">
        <v>4</v>
      </c>
      <c r="C5" s="39">
        <v>1221000</v>
      </c>
      <c r="D5" s="40">
        <f>SUM(C5)</f>
        <v>1221000</v>
      </c>
      <c r="E5" s="39">
        <v>0</v>
      </c>
      <c r="F5" s="40">
        <f t="shared" ref="F5:F35" si="0">SUM(E5:E5)</f>
        <v>0</v>
      </c>
      <c r="G5" s="44">
        <v>0</v>
      </c>
      <c r="H5" s="45">
        <f t="shared" ref="H5:H35" si="1">SUM(G5:G5)</f>
        <v>0</v>
      </c>
      <c r="I5" s="48">
        <v>0</v>
      </c>
      <c r="J5" s="49">
        <f t="shared" ref="J5:J35" si="2">SUM(I5:I5)</f>
        <v>0</v>
      </c>
      <c r="K5" s="57"/>
      <c r="L5" s="58">
        <f>K5</f>
        <v>0</v>
      </c>
      <c r="M5" s="57"/>
      <c r="N5" s="57"/>
      <c r="O5" s="57"/>
      <c r="P5" s="57"/>
      <c r="Q5" s="58">
        <f t="shared" ref="Q5:Q35" si="3">SUM(M5:P5)</f>
        <v>0</v>
      </c>
      <c r="R5" s="32">
        <f>SUM(D5,F5,H5,J5,L5,Q5)</f>
        <v>1221000</v>
      </c>
      <c r="S5" s="11" t="s">
        <v>168</v>
      </c>
      <c r="T5" s="1"/>
      <c r="U5" s="15">
        <f>Q5</f>
        <v>0</v>
      </c>
      <c r="V5" s="15">
        <f>L5</f>
        <v>0</v>
      </c>
      <c r="W5" s="15">
        <f>SUM(D5,F5,H5,J5)</f>
        <v>1221000</v>
      </c>
      <c r="X5" s="15">
        <f>SUM(U5:W5)</f>
        <v>1221000</v>
      </c>
      <c r="Y5" s="29">
        <f>R5-X5</f>
        <v>0</v>
      </c>
    </row>
    <row r="6" spans="1:25" ht="19.5" customHeight="1">
      <c r="A6" s="3" t="s">
        <v>5</v>
      </c>
      <c r="B6" s="9" t="s">
        <v>6</v>
      </c>
      <c r="C6" s="41">
        <v>0</v>
      </c>
      <c r="D6" s="40">
        <f t="shared" ref="D6:D28" si="4">SUM(C6)</f>
        <v>0</v>
      </c>
      <c r="E6" s="39">
        <v>0</v>
      </c>
      <c r="F6" s="40">
        <f t="shared" si="0"/>
        <v>0</v>
      </c>
      <c r="G6" s="44">
        <v>0</v>
      </c>
      <c r="H6" s="45">
        <f t="shared" si="1"/>
        <v>0</v>
      </c>
      <c r="I6" s="48">
        <v>0</v>
      </c>
      <c r="J6" s="49">
        <f t="shared" si="2"/>
        <v>0</v>
      </c>
      <c r="K6" s="57"/>
      <c r="L6" s="58">
        <f t="shared" ref="L6:L68" si="5">K6</f>
        <v>0</v>
      </c>
      <c r="M6" s="57"/>
      <c r="N6" s="57"/>
      <c r="O6" s="57"/>
      <c r="P6" s="57"/>
      <c r="Q6" s="58">
        <f t="shared" si="3"/>
        <v>0</v>
      </c>
      <c r="R6" s="32">
        <f>SUM(D6,F6,H6,J6,L6,Q6)</f>
        <v>0</v>
      </c>
      <c r="S6" s="11"/>
      <c r="T6" s="1"/>
      <c r="U6" s="15">
        <f t="shared" ref="U6:U68" si="6">Q6</f>
        <v>0</v>
      </c>
      <c r="V6" s="15">
        <f t="shared" ref="V6:V68" si="7">L6</f>
        <v>0</v>
      </c>
      <c r="W6" s="15">
        <f>SUM(D6,F6,H6,J6)</f>
        <v>0</v>
      </c>
      <c r="X6" s="15">
        <f t="shared" ref="X6:X68" si="8">SUM(U6:W6)</f>
        <v>0</v>
      </c>
      <c r="Y6" s="29">
        <f t="shared" ref="Y6:Y68" si="9">R6-X6</f>
        <v>0</v>
      </c>
    </row>
    <row r="7" spans="1:25" ht="19.5" customHeight="1">
      <c r="A7" s="6" t="s">
        <v>7</v>
      </c>
      <c r="B7" s="10" t="s">
        <v>8</v>
      </c>
      <c r="C7" s="39">
        <v>3367000</v>
      </c>
      <c r="D7" s="40">
        <f t="shared" si="4"/>
        <v>3367000</v>
      </c>
      <c r="E7" s="39">
        <v>0</v>
      </c>
      <c r="F7" s="40">
        <f t="shared" si="0"/>
        <v>0</v>
      </c>
      <c r="G7" s="44">
        <v>0</v>
      </c>
      <c r="H7" s="45">
        <f t="shared" si="1"/>
        <v>0</v>
      </c>
      <c r="I7" s="48">
        <v>0</v>
      </c>
      <c r="J7" s="49">
        <f t="shared" si="2"/>
        <v>0</v>
      </c>
      <c r="K7" s="57"/>
      <c r="L7" s="58">
        <f t="shared" si="5"/>
        <v>0</v>
      </c>
      <c r="M7" s="57"/>
      <c r="N7" s="57"/>
      <c r="O7" s="57"/>
      <c r="P7" s="57"/>
      <c r="Q7" s="58">
        <f t="shared" si="3"/>
        <v>0</v>
      </c>
      <c r="R7" s="32">
        <f>SUM(D7,F7,H7,J7,L7,Q7)</f>
        <v>3367000</v>
      </c>
      <c r="S7" s="12"/>
      <c r="T7" s="7"/>
      <c r="U7" s="15">
        <f t="shared" si="6"/>
        <v>0</v>
      </c>
      <c r="V7" s="15">
        <f t="shared" si="7"/>
        <v>0</v>
      </c>
      <c r="W7" s="15">
        <f>SUM(D7,F7,H7,J7)</f>
        <v>3367000</v>
      </c>
      <c r="X7" s="15">
        <f t="shared" si="8"/>
        <v>3367000</v>
      </c>
      <c r="Y7" s="29">
        <f t="shared" si="9"/>
        <v>0</v>
      </c>
    </row>
    <row r="8" spans="1:25" ht="19.5" customHeight="1">
      <c r="A8" s="3" t="s">
        <v>9</v>
      </c>
      <c r="B8" s="9" t="s">
        <v>10</v>
      </c>
      <c r="C8" s="39">
        <v>3411000</v>
      </c>
      <c r="D8" s="40">
        <f t="shared" si="4"/>
        <v>3411000</v>
      </c>
      <c r="E8" s="39">
        <v>0</v>
      </c>
      <c r="F8" s="40">
        <f t="shared" si="0"/>
        <v>0</v>
      </c>
      <c r="G8" s="44">
        <v>0</v>
      </c>
      <c r="H8" s="45">
        <f t="shared" si="1"/>
        <v>0</v>
      </c>
      <c r="I8" s="48">
        <v>0</v>
      </c>
      <c r="J8" s="49">
        <f t="shared" si="2"/>
        <v>0</v>
      </c>
      <c r="K8" s="57"/>
      <c r="L8" s="58">
        <f t="shared" si="5"/>
        <v>0</v>
      </c>
      <c r="M8" s="57"/>
      <c r="N8" s="57"/>
      <c r="O8" s="57"/>
      <c r="P8" s="57"/>
      <c r="Q8" s="58">
        <f t="shared" si="3"/>
        <v>0</v>
      </c>
      <c r="R8" s="32">
        <f>SUM(D8,F8,H8,J8,L8,Q8)</f>
        <v>3411000</v>
      </c>
      <c r="S8" s="11"/>
      <c r="T8" s="1"/>
      <c r="U8" s="15">
        <f t="shared" si="6"/>
        <v>0</v>
      </c>
      <c r="V8" s="15">
        <f t="shared" si="7"/>
        <v>0</v>
      </c>
      <c r="W8" s="15">
        <f>SUM(D8,F8,H8,J8)</f>
        <v>3411000</v>
      </c>
      <c r="X8" s="15">
        <f t="shared" si="8"/>
        <v>3411000</v>
      </c>
      <c r="Y8" s="29">
        <f t="shared" si="9"/>
        <v>0</v>
      </c>
    </row>
    <row r="9" spans="1:25" ht="19.5" customHeight="1">
      <c r="A9" s="3" t="s">
        <v>11</v>
      </c>
      <c r="B9" s="9" t="s">
        <v>12</v>
      </c>
      <c r="C9" s="39">
        <v>1317000</v>
      </c>
      <c r="D9" s="40">
        <f t="shared" si="4"/>
        <v>1317000</v>
      </c>
      <c r="E9" s="39">
        <v>0</v>
      </c>
      <c r="F9" s="40">
        <f t="shared" si="0"/>
        <v>0</v>
      </c>
      <c r="G9" s="44">
        <v>0</v>
      </c>
      <c r="H9" s="45">
        <f t="shared" si="1"/>
        <v>0</v>
      </c>
      <c r="I9" s="48">
        <v>0</v>
      </c>
      <c r="J9" s="49">
        <f t="shared" si="2"/>
        <v>0</v>
      </c>
      <c r="K9" s="57"/>
      <c r="L9" s="58">
        <f t="shared" si="5"/>
        <v>0</v>
      </c>
      <c r="M9" s="57"/>
      <c r="N9" s="57"/>
      <c r="O9" s="57"/>
      <c r="P9" s="57"/>
      <c r="Q9" s="58">
        <f t="shared" si="3"/>
        <v>0</v>
      </c>
      <c r="R9" s="32">
        <f>SUM(D9,F9,H9,J9,L9,Q9)</f>
        <v>1317000</v>
      </c>
      <c r="S9" s="11"/>
      <c r="T9" s="1"/>
      <c r="U9" s="15">
        <f t="shared" si="6"/>
        <v>0</v>
      </c>
      <c r="V9" s="15">
        <f t="shared" si="7"/>
        <v>0</v>
      </c>
      <c r="W9" s="15">
        <f>SUM(D9,F9,H9,J9)</f>
        <v>1317000</v>
      </c>
      <c r="X9" s="15">
        <f t="shared" si="8"/>
        <v>1317000</v>
      </c>
      <c r="Y9" s="29">
        <f t="shared" si="9"/>
        <v>0</v>
      </c>
    </row>
    <row r="10" spans="1:25" ht="19.5" customHeight="1">
      <c r="A10" s="3" t="s">
        <v>13</v>
      </c>
      <c r="B10" s="9" t="s">
        <v>14</v>
      </c>
      <c r="C10" s="41">
        <v>0</v>
      </c>
      <c r="D10" s="40">
        <f t="shared" si="4"/>
        <v>0</v>
      </c>
      <c r="E10" s="39">
        <v>0</v>
      </c>
      <c r="F10" s="40">
        <f t="shared" si="0"/>
        <v>0</v>
      </c>
      <c r="G10" s="44">
        <v>0</v>
      </c>
      <c r="H10" s="45">
        <f t="shared" si="1"/>
        <v>0</v>
      </c>
      <c r="I10" s="48">
        <v>0</v>
      </c>
      <c r="J10" s="49">
        <f t="shared" si="2"/>
        <v>0</v>
      </c>
      <c r="K10" s="57">
        <v>24000</v>
      </c>
      <c r="L10" s="58">
        <f t="shared" si="5"/>
        <v>24000</v>
      </c>
      <c r="M10" s="57"/>
      <c r="N10" s="57"/>
      <c r="O10" s="57"/>
      <c r="P10" s="57"/>
      <c r="Q10" s="58">
        <f t="shared" si="3"/>
        <v>0</v>
      </c>
      <c r="R10" s="32">
        <f>SUM(D10,F10,H10,J10,L10,Q10)</f>
        <v>24000</v>
      </c>
      <c r="S10" s="11"/>
      <c r="T10" s="1"/>
      <c r="U10" s="15">
        <f t="shared" si="6"/>
        <v>0</v>
      </c>
      <c r="V10" s="15">
        <f t="shared" si="7"/>
        <v>24000</v>
      </c>
      <c r="W10" s="15">
        <f>SUM(D10,F10,H10,J10)</f>
        <v>0</v>
      </c>
      <c r="X10" s="15">
        <f t="shared" si="8"/>
        <v>24000</v>
      </c>
      <c r="Y10" s="29">
        <f t="shared" si="9"/>
        <v>0</v>
      </c>
    </row>
    <row r="11" spans="1:25" ht="19.5" customHeight="1">
      <c r="A11" s="3" t="s">
        <v>15</v>
      </c>
      <c r="B11" s="9" t="s">
        <v>16</v>
      </c>
      <c r="C11" s="39">
        <v>606000</v>
      </c>
      <c r="D11" s="40">
        <f t="shared" si="4"/>
        <v>606000</v>
      </c>
      <c r="E11" s="39">
        <v>0</v>
      </c>
      <c r="F11" s="40">
        <f t="shared" si="0"/>
        <v>0</v>
      </c>
      <c r="G11" s="44">
        <v>0</v>
      </c>
      <c r="H11" s="45">
        <f t="shared" si="1"/>
        <v>0</v>
      </c>
      <c r="I11" s="48">
        <v>0</v>
      </c>
      <c r="J11" s="49">
        <f t="shared" si="2"/>
        <v>0</v>
      </c>
      <c r="K11" s="57">
        <v>24000</v>
      </c>
      <c r="L11" s="58">
        <f t="shared" si="5"/>
        <v>24000</v>
      </c>
      <c r="M11" s="57">
        <v>4000</v>
      </c>
      <c r="N11" s="57"/>
      <c r="O11" s="57"/>
      <c r="P11" s="57"/>
      <c r="Q11" s="58">
        <f t="shared" si="3"/>
        <v>4000</v>
      </c>
      <c r="R11" s="32">
        <f>SUM(D11,F11,H11,J11,L11,Q11)</f>
        <v>634000</v>
      </c>
      <c r="S11" s="11"/>
      <c r="T11" s="1"/>
      <c r="U11" s="15">
        <f t="shared" si="6"/>
        <v>4000</v>
      </c>
      <c r="V11" s="15">
        <f t="shared" si="7"/>
        <v>24000</v>
      </c>
      <c r="W11" s="15">
        <f>SUM(D11,F11,H11,J11)</f>
        <v>606000</v>
      </c>
      <c r="X11" s="15">
        <f t="shared" si="8"/>
        <v>634000</v>
      </c>
      <c r="Y11" s="29">
        <f t="shared" si="9"/>
        <v>0</v>
      </c>
    </row>
    <row r="12" spans="1:25" ht="19.5" customHeight="1">
      <c r="A12" s="3" t="s">
        <v>17</v>
      </c>
      <c r="B12" s="9" t="s">
        <v>18</v>
      </c>
      <c r="C12" s="39">
        <v>2184000</v>
      </c>
      <c r="D12" s="40">
        <f t="shared" si="4"/>
        <v>2184000</v>
      </c>
      <c r="E12" s="39">
        <v>0</v>
      </c>
      <c r="F12" s="40">
        <f t="shared" si="0"/>
        <v>0</v>
      </c>
      <c r="G12" s="44">
        <v>0</v>
      </c>
      <c r="H12" s="45">
        <f t="shared" si="1"/>
        <v>0</v>
      </c>
      <c r="I12" s="48">
        <v>696000</v>
      </c>
      <c r="J12" s="49">
        <f t="shared" si="2"/>
        <v>696000</v>
      </c>
      <c r="K12" s="57"/>
      <c r="L12" s="58">
        <f t="shared" si="5"/>
        <v>0</v>
      </c>
      <c r="M12" s="57"/>
      <c r="N12" s="57"/>
      <c r="O12" s="57"/>
      <c r="P12" s="57"/>
      <c r="Q12" s="58">
        <f t="shared" si="3"/>
        <v>0</v>
      </c>
      <c r="R12" s="32">
        <f>SUM(D12,F12,H12,J12,L12,Q12)</f>
        <v>2880000</v>
      </c>
      <c r="S12" s="11"/>
      <c r="T12" s="1"/>
      <c r="U12" s="15">
        <f t="shared" si="6"/>
        <v>0</v>
      </c>
      <c r="V12" s="15">
        <f t="shared" si="7"/>
        <v>0</v>
      </c>
      <c r="W12" s="15">
        <f>SUM(D12,F12,H12,J12)</f>
        <v>2880000</v>
      </c>
      <c r="X12" s="15">
        <f t="shared" si="8"/>
        <v>2880000</v>
      </c>
      <c r="Y12" s="29">
        <f t="shared" si="9"/>
        <v>0</v>
      </c>
    </row>
    <row r="13" spans="1:25" ht="19.5" customHeight="1">
      <c r="A13" s="3" t="s">
        <v>19</v>
      </c>
      <c r="B13" s="9" t="s">
        <v>20</v>
      </c>
      <c r="C13" s="39">
        <v>2218000</v>
      </c>
      <c r="D13" s="40">
        <f t="shared" si="4"/>
        <v>2218000</v>
      </c>
      <c r="E13" s="39">
        <v>0</v>
      </c>
      <c r="F13" s="40">
        <f t="shared" si="0"/>
        <v>0</v>
      </c>
      <c r="G13" s="44">
        <v>0</v>
      </c>
      <c r="H13" s="45">
        <f t="shared" si="1"/>
        <v>0</v>
      </c>
      <c r="I13" s="48">
        <v>0</v>
      </c>
      <c r="J13" s="49">
        <f t="shared" si="2"/>
        <v>0</v>
      </c>
      <c r="K13" s="57">
        <v>24000</v>
      </c>
      <c r="L13" s="58">
        <f t="shared" si="5"/>
        <v>24000</v>
      </c>
      <c r="M13" s="57"/>
      <c r="N13" s="57"/>
      <c r="O13" s="57"/>
      <c r="P13" s="57"/>
      <c r="Q13" s="58">
        <f t="shared" si="3"/>
        <v>0</v>
      </c>
      <c r="R13" s="32">
        <f>SUM(D13,F13,H13,J13,L13,Q13)</f>
        <v>2242000</v>
      </c>
      <c r="S13" s="11"/>
      <c r="T13" s="1"/>
      <c r="U13" s="15">
        <f t="shared" si="6"/>
        <v>0</v>
      </c>
      <c r="V13" s="15">
        <f t="shared" si="7"/>
        <v>24000</v>
      </c>
      <c r="W13" s="15">
        <f>SUM(D13,F13,H13,J13)</f>
        <v>2218000</v>
      </c>
      <c r="X13" s="15">
        <f t="shared" si="8"/>
        <v>2242000</v>
      </c>
      <c r="Y13" s="29">
        <f t="shared" si="9"/>
        <v>0</v>
      </c>
    </row>
    <row r="14" spans="1:25" ht="19.5" customHeight="1">
      <c r="A14" s="3" t="s">
        <v>21</v>
      </c>
      <c r="B14" s="9" t="s">
        <v>22</v>
      </c>
      <c r="C14" s="39">
        <v>0</v>
      </c>
      <c r="D14" s="40">
        <f t="shared" si="4"/>
        <v>0</v>
      </c>
      <c r="E14" s="39">
        <v>0</v>
      </c>
      <c r="F14" s="40">
        <f t="shared" si="0"/>
        <v>0</v>
      </c>
      <c r="G14" s="44">
        <v>0</v>
      </c>
      <c r="H14" s="45">
        <f t="shared" si="1"/>
        <v>0</v>
      </c>
      <c r="I14" s="48">
        <v>0</v>
      </c>
      <c r="J14" s="49">
        <f t="shared" si="2"/>
        <v>0</v>
      </c>
      <c r="K14" s="57"/>
      <c r="L14" s="58">
        <f t="shared" si="5"/>
        <v>0</v>
      </c>
      <c r="M14" s="57"/>
      <c r="N14" s="57"/>
      <c r="O14" s="57"/>
      <c r="P14" s="57"/>
      <c r="Q14" s="58">
        <f t="shared" si="3"/>
        <v>0</v>
      </c>
      <c r="R14" s="32">
        <f>SUM(D14,F14,H14,J14,L14,Q14)</f>
        <v>0</v>
      </c>
      <c r="S14" s="11"/>
      <c r="T14" s="1"/>
      <c r="U14" s="15">
        <f t="shared" si="6"/>
        <v>0</v>
      </c>
      <c r="V14" s="15">
        <f t="shared" si="7"/>
        <v>0</v>
      </c>
      <c r="W14" s="15">
        <f>SUM(D14,F14,H14,J14)</f>
        <v>0</v>
      </c>
      <c r="X14" s="15">
        <f t="shared" si="8"/>
        <v>0</v>
      </c>
      <c r="Y14" s="29">
        <f t="shared" si="9"/>
        <v>0</v>
      </c>
    </row>
    <row r="15" spans="1:25" ht="19.5" customHeight="1">
      <c r="A15" s="3" t="s">
        <v>23</v>
      </c>
      <c r="B15" s="9" t="s">
        <v>24</v>
      </c>
      <c r="C15" s="39">
        <v>0</v>
      </c>
      <c r="D15" s="40">
        <f t="shared" si="4"/>
        <v>0</v>
      </c>
      <c r="E15" s="39">
        <v>0</v>
      </c>
      <c r="F15" s="40">
        <f t="shared" si="0"/>
        <v>0</v>
      </c>
      <c r="G15" s="44">
        <v>0</v>
      </c>
      <c r="H15" s="45">
        <f t="shared" si="1"/>
        <v>0</v>
      </c>
      <c r="I15" s="48">
        <v>0</v>
      </c>
      <c r="J15" s="49">
        <f t="shared" si="2"/>
        <v>0</v>
      </c>
      <c r="K15" s="57"/>
      <c r="L15" s="58">
        <f t="shared" si="5"/>
        <v>0</v>
      </c>
      <c r="M15" s="57"/>
      <c r="N15" s="57"/>
      <c r="O15" s="57"/>
      <c r="P15" s="57"/>
      <c r="Q15" s="58">
        <f t="shared" si="3"/>
        <v>0</v>
      </c>
      <c r="R15" s="32">
        <f>SUM(D15,F15,H15,J15,L15,Q15)</f>
        <v>0</v>
      </c>
      <c r="S15" s="11"/>
      <c r="T15" s="1"/>
      <c r="U15" s="15">
        <f t="shared" si="6"/>
        <v>0</v>
      </c>
      <c r="V15" s="15">
        <f t="shared" si="7"/>
        <v>0</v>
      </c>
      <c r="W15" s="15">
        <f>SUM(D15,F15,H15,J15)</f>
        <v>0</v>
      </c>
      <c r="X15" s="15">
        <f t="shared" si="8"/>
        <v>0</v>
      </c>
      <c r="Y15" s="29">
        <f t="shared" si="9"/>
        <v>0</v>
      </c>
    </row>
    <row r="16" spans="1:25" ht="19.5" customHeight="1">
      <c r="A16" s="3" t="s">
        <v>25</v>
      </c>
      <c r="B16" s="9" t="s">
        <v>26</v>
      </c>
      <c r="C16" s="39">
        <v>0</v>
      </c>
      <c r="D16" s="40">
        <f t="shared" si="4"/>
        <v>0</v>
      </c>
      <c r="E16" s="39">
        <v>0</v>
      </c>
      <c r="F16" s="40">
        <f t="shared" si="0"/>
        <v>0</v>
      </c>
      <c r="G16" s="44">
        <v>0</v>
      </c>
      <c r="H16" s="45">
        <f t="shared" si="1"/>
        <v>0</v>
      </c>
      <c r="I16" s="48">
        <v>0</v>
      </c>
      <c r="J16" s="49">
        <f t="shared" si="2"/>
        <v>0</v>
      </c>
      <c r="K16" s="57">
        <v>24000</v>
      </c>
      <c r="L16" s="58">
        <f t="shared" si="5"/>
        <v>24000</v>
      </c>
      <c r="M16" s="57"/>
      <c r="N16" s="57"/>
      <c r="O16" s="57"/>
      <c r="P16" s="57"/>
      <c r="Q16" s="58">
        <f t="shared" si="3"/>
        <v>0</v>
      </c>
      <c r="R16" s="32">
        <f>SUM(D16,F16,H16,J16,L16,Q16)</f>
        <v>24000</v>
      </c>
      <c r="S16" s="11"/>
      <c r="T16" s="1"/>
      <c r="U16" s="15">
        <f t="shared" si="6"/>
        <v>0</v>
      </c>
      <c r="V16" s="15">
        <f t="shared" si="7"/>
        <v>24000</v>
      </c>
      <c r="W16" s="15">
        <f>SUM(D16,F16,H16,J16)</f>
        <v>0</v>
      </c>
      <c r="X16" s="15">
        <f t="shared" si="8"/>
        <v>24000</v>
      </c>
      <c r="Y16" s="29">
        <f t="shared" si="9"/>
        <v>0</v>
      </c>
    </row>
    <row r="17" spans="1:25" ht="19.5" customHeight="1">
      <c r="A17" s="3" t="s">
        <v>27</v>
      </c>
      <c r="B17" s="9" t="s">
        <v>28</v>
      </c>
      <c r="C17" s="39">
        <v>0</v>
      </c>
      <c r="D17" s="40">
        <f t="shared" si="4"/>
        <v>0</v>
      </c>
      <c r="E17" s="39">
        <v>0</v>
      </c>
      <c r="F17" s="40">
        <f t="shared" si="0"/>
        <v>0</v>
      </c>
      <c r="G17" s="44">
        <v>0</v>
      </c>
      <c r="H17" s="45">
        <f t="shared" si="1"/>
        <v>0</v>
      </c>
      <c r="I17" s="48">
        <v>0</v>
      </c>
      <c r="J17" s="49">
        <f t="shared" si="2"/>
        <v>0</v>
      </c>
      <c r="K17" s="57">
        <v>24000</v>
      </c>
      <c r="L17" s="58">
        <f t="shared" si="5"/>
        <v>24000</v>
      </c>
      <c r="M17" s="57"/>
      <c r="N17" s="57"/>
      <c r="O17" s="57"/>
      <c r="P17" s="57"/>
      <c r="Q17" s="58">
        <f t="shared" si="3"/>
        <v>0</v>
      </c>
      <c r="R17" s="32">
        <f>SUM(D17,F17,H17,J17,L17,Q17)</f>
        <v>24000</v>
      </c>
      <c r="S17" s="11"/>
      <c r="T17" s="1"/>
      <c r="U17" s="15">
        <f t="shared" si="6"/>
        <v>0</v>
      </c>
      <c r="V17" s="15">
        <f t="shared" si="7"/>
        <v>24000</v>
      </c>
      <c r="W17" s="15">
        <f>SUM(D17,F17,H17,J17)</f>
        <v>0</v>
      </c>
      <c r="X17" s="15">
        <f t="shared" si="8"/>
        <v>24000</v>
      </c>
      <c r="Y17" s="29">
        <f t="shared" si="9"/>
        <v>0</v>
      </c>
    </row>
    <row r="18" spans="1:25" ht="19.5" customHeight="1">
      <c r="A18" s="3" t="s">
        <v>29</v>
      </c>
      <c r="B18" s="9" t="s">
        <v>30</v>
      </c>
      <c r="C18" s="39">
        <v>195000</v>
      </c>
      <c r="D18" s="40">
        <f t="shared" si="4"/>
        <v>195000</v>
      </c>
      <c r="E18" s="39">
        <v>0</v>
      </c>
      <c r="F18" s="40">
        <f t="shared" si="0"/>
        <v>0</v>
      </c>
      <c r="G18" s="44">
        <v>0</v>
      </c>
      <c r="H18" s="45">
        <f t="shared" si="1"/>
        <v>0</v>
      </c>
      <c r="I18" s="48">
        <v>429000</v>
      </c>
      <c r="J18" s="49">
        <f t="shared" si="2"/>
        <v>429000</v>
      </c>
      <c r="K18" s="57"/>
      <c r="L18" s="58">
        <f t="shared" si="5"/>
        <v>0</v>
      </c>
      <c r="M18" s="57"/>
      <c r="N18" s="57"/>
      <c r="O18" s="57"/>
      <c r="P18" s="57"/>
      <c r="Q18" s="58">
        <f t="shared" si="3"/>
        <v>0</v>
      </c>
      <c r="R18" s="32">
        <f>SUM(D18,F18,H18,J18,L18,Q18)</f>
        <v>624000</v>
      </c>
      <c r="S18" s="11"/>
      <c r="T18" s="1"/>
      <c r="U18" s="15">
        <f t="shared" si="6"/>
        <v>0</v>
      </c>
      <c r="V18" s="15">
        <f t="shared" si="7"/>
        <v>0</v>
      </c>
      <c r="W18" s="15">
        <f>SUM(D18,F18,H18,J18)</f>
        <v>624000</v>
      </c>
      <c r="X18" s="15">
        <f t="shared" si="8"/>
        <v>624000</v>
      </c>
      <c r="Y18" s="29">
        <f t="shared" si="9"/>
        <v>0</v>
      </c>
    </row>
    <row r="19" spans="1:25" ht="19.5" customHeight="1">
      <c r="A19" s="3" t="s">
        <v>31</v>
      </c>
      <c r="B19" s="9" t="s">
        <v>32</v>
      </c>
      <c r="C19" s="39">
        <v>0</v>
      </c>
      <c r="D19" s="40">
        <f t="shared" si="4"/>
        <v>0</v>
      </c>
      <c r="E19" s="39">
        <v>0</v>
      </c>
      <c r="F19" s="40">
        <f t="shared" si="0"/>
        <v>0</v>
      </c>
      <c r="G19" s="44">
        <v>0</v>
      </c>
      <c r="H19" s="45">
        <f t="shared" si="1"/>
        <v>0</v>
      </c>
      <c r="I19" s="48">
        <v>0</v>
      </c>
      <c r="J19" s="49">
        <f t="shared" si="2"/>
        <v>0</v>
      </c>
      <c r="K19" s="57">
        <v>21000</v>
      </c>
      <c r="L19" s="58">
        <f t="shared" si="5"/>
        <v>21000</v>
      </c>
      <c r="M19" s="57"/>
      <c r="N19" s="57"/>
      <c r="O19" s="57"/>
      <c r="P19" s="57"/>
      <c r="Q19" s="58">
        <f t="shared" si="3"/>
        <v>0</v>
      </c>
      <c r="R19" s="32">
        <f>SUM(D19,F19,H19,J19,L19,Q19)</f>
        <v>21000</v>
      </c>
      <c r="S19" s="11"/>
      <c r="T19" s="1"/>
      <c r="U19" s="15">
        <f t="shared" si="6"/>
        <v>0</v>
      </c>
      <c r="V19" s="15">
        <f t="shared" si="7"/>
        <v>21000</v>
      </c>
      <c r="W19" s="15">
        <f>SUM(D19,F19,H19,J19)</f>
        <v>0</v>
      </c>
      <c r="X19" s="15">
        <f t="shared" si="8"/>
        <v>21000</v>
      </c>
      <c r="Y19" s="29">
        <f t="shared" si="9"/>
        <v>0</v>
      </c>
    </row>
    <row r="20" spans="1:25" ht="19.5" customHeight="1">
      <c r="A20" s="3" t="s">
        <v>33</v>
      </c>
      <c r="B20" s="9" t="s">
        <v>34</v>
      </c>
      <c r="C20" s="39">
        <v>0</v>
      </c>
      <c r="D20" s="40">
        <f t="shared" si="4"/>
        <v>0</v>
      </c>
      <c r="E20" s="39">
        <v>0</v>
      </c>
      <c r="F20" s="40">
        <f t="shared" si="0"/>
        <v>0</v>
      </c>
      <c r="G20" s="44">
        <v>0</v>
      </c>
      <c r="H20" s="45">
        <f t="shared" si="1"/>
        <v>0</v>
      </c>
      <c r="I20" s="48">
        <v>0</v>
      </c>
      <c r="J20" s="49">
        <f t="shared" si="2"/>
        <v>0</v>
      </c>
      <c r="K20" s="57">
        <v>22000</v>
      </c>
      <c r="L20" s="58">
        <f t="shared" si="5"/>
        <v>22000</v>
      </c>
      <c r="M20" s="57"/>
      <c r="N20" s="57"/>
      <c r="O20" s="57"/>
      <c r="P20" s="57"/>
      <c r="Q20" s="58">
        <f t="shared" si="3"/>
        <v>0</v>
      </c>
      <c r="R20" s="32">
        <f>SUM(D20,F20,H20,J20,L20,Q20)</f>
        <v>22000</v>
      </c>
      <c r="S20" s="11"/>
      <c r="T20" s="1"/>
      <c r="U20" s="15">
        <f t="shared" si="6"/>
        <v>0</v>
      </c>
      <c r="V20" s="15">
        <f t="shared" si="7"/>
        <v>22000</v>
      </c>
      <c r="W20" s="15">
        <f>SUM(D20,F20,H20,J20)</f>
        <v>0</v>
      </c>
      <c r="X20" s="15">
        <f t="shared" si="8"/>
        <v>22000</v>
      </c>
      <c r="Y20" s="29">
        <f t="shared" si="9"/>
        <v>0</v>
      </c>
    </row>
    <row r="21" spans="1:25" ht="19.5" customHeight="1">
      <c r="A21" s="3" t="s">
        <v>35</v>
      </c>
      <c r="B21" s="9" t="s">
        <v>36</v>
      </c>
      <c r="C21" s="39">
        <v>0</v>
      </c>
      <c r="D21" s="40">
        <f t="shared" si="4"/>
        <v>0</v>
      </c>
      <c r="E21" s="39">
        <v>0</v>
      </c>
      <c r="F21" s="40">
        <f t="shared" si="0"/>
        <v>0</v>
      </c>
      <c r="G21" s="44">
        <v>0</v>
      </c>
      <c r="H21" s="45">
        <f t="shared" si="1"/>
        <v>0</v>
      </c>
      <c r="I21" s="48">
        <v>0</v>
      </c>
      <c r="J21" s="49">
        <f t="shared" si="2"/>
        <v>0</v>
      </c>
      <c r="K21" s="57">
        <v>24000</v>
      </c>
      <c r="L21" s="58">
        <f t="shared" si="5"/>
        <v>24000</v>
      </c>
      <c r="M21" s="57"/>
      <c r="N21" s="57"/>
      <c r="O21" s="57"/>
      <c r="P21" s="57"/>
      <c r="Q21" s="58">
        <f t="shared" si="3"/>
        <v>0</v>
      </c>
      <c r="R21" s="32">
        <f>SUM(D21,F21,H21,J21,L21,Q21)</f>
        <v>24000</v>
      </c>
      <c r="S21" s="11"/>
      <c r="T21" s="1"/>
      <c r="U21" s="15">
        <f t="shared" si="6"/>
        <v>0</v>
      </c>
      <c r="V21" s="15">
        <f t="shared" si="7"/>
        <v>24000</v>
      </c>
      <c r="W21" s="15">
        <f>SUM(D21,F21,H21,J21)</f>
        <v>0</v>
      </c>
      <c r="X21" s="15">
        <f t="shared" si="8"/>
        <v>24000</v>
      </c>
      <c r="Y21" s="29">
        <f t="shared" si="9"/>
        <v>0</v>
      </c>
    </row>
    <row r="22" spans="1:25" ht="19.5" customHeight="1">
      <c r="A22" s="3" t="s">
        <v>37</v>
      </c>
      <c r="B22" s="9" t="s">
        <v>38</v>
      </c>
      <c r="C22" s="39">
        <v>1720000</v>
      </c>
      <c r="D22" s="40">
        <f t="shared" si="4"/>
        <v>1720000</v>
      </c>
      <c r="E22" s="39">
        <v>0</v>
      </c>
      <c r="F22" s="40">
        <f t="shared" si="0"/>
        <v>0</v>
      </c>
      <c r="G22" s="44">
        <v>0</v>
      </c>
      <c r="H22" s="45">
        <f t="shared" si="1"/>
        <v>0</v>
      </c>
      <c r="I22" s="48">
        <v>0</v>
      </c>
      <c r="J22" s="49">
        <f t="shared" si="2"/>
        <v>0</v>
      </c>
      <c r="K22" s="57"/>
      <c r="L22" s="58">
        <f t="shared" si="5"/>
        <v>0</v>
      </c>
      <c r="M22" s="57"/>
      <c r="N22" s="57"/>
      <c r="O22" s="57"/>
      <c r="P22" s="57"/>
      <c r="Q22" s="58">
        <f t="shared" si="3"/>
        <v>0</v>
      </c>
      <c r="R22" s="32">
        <f>SUM(D22,F22,H22,J22,L22,Q22)</f>
        <v>1720000</v>
      </c>
      <c r="S22" s="11"/>
      <c r="T22" s="1"/>
      <c r="U22" s="15">
        <f t="shared" si="6"/>
        <v>0</v>
      </c>
      <c r="V22" s="15">
        <f t="shared" si="7"/>
        <v>0</v>
      </c>
      <c r="W22" s="15">
        <f>SUM(D22,F22,H22,J22)</f>
        <v>1720000</v>
      </c>
      <c r="X22" s="15">
        <f t="shared" si="8"/>
        <v>1720000</v>
      </c>
      <c r="Y22" s="29">
        <f t="shared" si="9"/>
        <v>0</v>
      </c>
    </row>
    <row r="23" spans="1:25" ht="19.5" customHeight="1">
      <c r="A23" s="3" t="s">
        <v>39</v>
      </c>
      <c r="B23" s="9" t="s">
        <v>40</v>
      </c>
      <c r="C23" s="39">
        <v>0</v>
      </c>
      <c r="D23" s="40">
        <f t="shared" si="4"/>
        <v>0</v>
      </c>
      <c r="E23" s="39">
        <v>0</v>
      </c>
      <c r="F23" s="40">
        <f t="shared" si="0"/>
        <v>0</v>
      </c>
      <c r="G23" s="44">
        <v>0</v>
      </c>
      <c r="H23" s="45">
        <f t="shared" si="1"/>
        <v>0</v>
      </c>
      <c r="I23" s="48">
        <v>0</v>
      </c>
      <c r="J23" s="49">
        <f t="shared" si="2"/>
        <v>0</v>
      </c>
      <c r="K23" s="57">
        <v>24000</v>
      </c>
      <c r="L23" s="58">
        <f t="shared" si="5"/>
        <v>24000</v>
      </c>
      <c r="M23" s="57"/>
      <c r="N23" s="57"/>
      <c r="O23" s="57"/>
      <c r="P23" s="57"/>
      <c r="Q23" s="58">
        <f t="shared" si="3"/>
        <v>0</v>
      </c>
      <c r="R23" s="32">
        <f>SUM(D23,F23,H23,J23,L23,Q23)</f>
        <v>24000</v>
      </c>
      <c r="S23" s="11"/>
      <c r="T23" s="1"/>
      <c r="U23" s="15">
        <f t="shared" si="6"/>
        <v>0</v>
      </c>
      <c r="V23" s="15">
        <f t="shared" si="7"/>
        <v>24000</v>
      </c>
      <c r="W23" s="15">
        <f>SUM(D23,F23,H23,J23)</f>
        <v>0</v>
      </c>
      <c r="X23" s="15">
        <f t="shared" si="8"/>
        <v>24000</v>
      </c>
      <c r="Y23" s="29">
        <f t="shared" si="9"/>
        <v>0</v>
      </c>
    </row>
    <row r="24" spans="1:25" ht="19.5" customHeight="1">
      <c r="A24" s="3" t="s">
        <v>41</v>
      </c>
      <c r="B24" s="9" t="s">
        <v>42</v>
      </c>
      <c r="C24" s="39">
        <v>0</v>
      </c>
      <c r="D24" s="40">
        <f t="shared" si="4"/>
        <v>0</v>
      </c>
      <c r="E24" s="39">
        <v>0</v>
      </c>
      <c r="F24" s="40">
        <f t="shared" si="0"/>
        <v>0</v>
      </c>
      <c r="G24" s="44">
        <v>0</v>
      </c>
      <c r="H24" s="45">
        <f t="shared" si="1"/>
        <v>0</v>
      </c>
      <c r="I24" s="48">
        <v>0</v>
      </c>
      <c r="J24" s="49">
        <f t="shared" si="2"/>
        <v>0</v>
      </c>
      <c r="K24" s="57">
        <v>2000</v>
      </c>
      <c r="L24" s="58">
        <f t="shared" si="5"/>
        <v>2000</v>
      </c>
      <c r="M24" s="57"/>
      <c r="N24" s="57"/>
      <c r="O24" s="57"/>
      <c r="P24" s="57"/>
      <c r="Q24" s="58">
        <f t="shared" si="3"/>
        <v>0</v>
      </c>
      <c r="R24" s="32">
        <f>SUM(D24,F24,H24,J24,L24,Q24)</f>
        <v>2000</v>
      </c>
      <c r="S24" s="11"/>
      <c r="T24" s="1"/>
      <c r="U24" s="15">
        <f t="shared" si="6"/>
        <v>0</v>
      </c>
      <c r="V24" s="15">
        <f t="shared" si="7"/>
        <v>2000</v>
      </c>
      <c r="W24" s="15">
        <f>SUM(D24,F24,H24,J24)</f>
        <v>0</v>
      </c>
      <c r="X24" s="15">
        <f t="shared" si="8"/>
        <v>2000</v>
      </c>
      <c r="Y24" s="29">
        <f t="shared" si="9"/>
        <v>0</v>
      </c>
    </row>
    <row r="25" spans="1:25" ht="19.5" customHeight="1">
      <c r="A25" s="3" t="s">
        <v>43</v>
      </c>
      <c r="B25" s="9" t="s">
        <v>44</v>
      </c>
      <c r="C25" s="39">
        <v>0</v>
      </c>
      <c r="D25" s="40">
        <f t="shared" si="4"/>
        <v>0</v>
      </c>
      <c r="E25" s="39">
        <v>0</v>
      </c>
      <c r="F25" s="40">
        <f t="shared" si="0"/>
        <v>0</v>
      </c>
      <c r="G25" s="44">
        <v>0</v>
      </c>
      <c r="H25" s="45">
        <f t="shared" si="1"/>
        <v>0</v>
      </c>
      <c r="I25" s="48">
        <v>31000</v>
      </c>
      <c r="J25" s="49">
        <f t="shared" si="2"/>
        <v>31000</v>
      </c>
      <c r="K25" s="57">
        <v>20000</v>
      </c>
      <c r="L25" s="58">
        <f t="shared" si="5"/>
        <v>20000</v>
      </c>
      <c r="M25" s="57"/>
      <c r="N25" s="57"/>
      <c r="O25" s="57"/>
      <c r="P25" s="57"/>
      <c r="Q25" s="58">
        <f t="shared" si="3"/>
        <v>0</v>
      </c>
      <c r="R25" s="32">
        <f>SUM(D25,F25,H25,J25,L25,Q25)</f>
        <v>51000</v>
      </c>
      <c r="S25" s="11"/>
      <c r="T25" s="1"/>
      <c r="U25" s="15">
        <f t="shared" si="6"/>
        <v>0</v>
      </c>
      <c r="V25" s="15">
        <f t="shared" si="7"/>
        <v>20000</v>
      </c>
      <c r="W25" s="15">
        <f>SUM(D25,F25,H25,J25)</f>
        <v>31000</v>
      </c>
      <c r="X25" s="15">
        <f t="shared" si="8"/>
        <v>51000</v>
      </c>
      <c r="Y25" s="29">
        <f t="shared" si="9"/>
        <v>0</v>
      </c>
    </row>
    <row r="26" spans="1:25" ht="19.5" customHeight="1">
      <c r="A26" s="3" t="s">
        <v>45</v>
      </c>
      <c r="B26" s="9" t="s">
        <v>46</v>
      </c>
      <c r="C26" s="39">
        <v>0</v>
      </c>
      <c r="D26" s="40">
        <f t="shared" si="4"/>
        <v>0</v>
      </c>
      <c r="E26" s="39">
        <v>0</v>
      </c>
      <c r="F26" s="40">
        <f t="shared" si="0"/>
        <v>0</v>
      </c>
      <c r="G26" s="44">
        <v>0</v>
      </c>
      <c r="H26" s="45">
        <f t="shared" si="1"/>
        <v>0</v>
      </c>
      <c r="I26" s="48">
        <v>0</v>
      </c>
      <c r="J26" s="49">
        <f t="shared" si="2"/>
        <v>0</v>
      </c>
      <c r="K26" s="57"/>
      <c r="L26" s="58">
        <f t="shared" si="5"/>
        <v>0</v>
      </c>
      <c r="M26" s="57">
        <v>4000</v>
      </c>
      <c r="N26" s="57"/>
      <c r="O26" s="57"/>
      <c r="P26" s="57"/>
      <c r="Q26" s="58">
        <f t="shared" si="3"/>
        <v>4000</v>
      </c>
      <c r="R26" s="32">
        <f>SUM(D26,F26,H26,J26,L26,Q26)</f>
        <v>4000</v>
      </c>
      <c r="S26" s="11"/>
      <c r="T26" s="1"/>
      <c r="U26" s="15">
        <f t="shared" si="6"/>
        <v>4000</v>
      </c>
      <c r="V26" s="15">
        <f t="shared" si="7"/>
        <v>0</v>
      </c>
      <c r="W26" s="15">
        <f>SUM(D26,F26,H26,J26)</f>
        <v>0</v>
      </c>
      <c r="X26" s="15">
        <f t="shared" si="8"/>
        <v>4000</v>
      </c>
      <c r="Y26" s="29">
        <f t="shared" si="9"/>
        <v>0</v>
      </c>
    </row>
    <row r="27" spans="1:25" ht="19.5" customHeight="1">
      <c r="A27" s="3" t="s">
        <v>47</v>
      </c>
      <c r="B27" s="9" t="s">
        <v>48</v>
      </c>
      <c r="C27" s="39">
        <v>0</v>
      </c>
      <c r="D27" s="40">
        <f t="shared" si="4"/>
        <v>0</v>
      </c>
      <c r="E27" s="39">
        <v>0</v>
      </c>
      <c r="F27" s="40">
        <f t="shared" si="0"/>
        <v>0</v>
      </c>
      <c r="G27" s="44">
        <v>0</v>
      </c>
      <c r="H27" s="45">
        <f t="shared" si="1"/>
        <v>0</v>
      </c>
      <c r="I27" s="48">
        <v>0</v>
      </c>
      <c r="J27" s="49">
        <f t="shared" si="2"/>
        <v>0</v>
      </c>
      <c r="K27" s="57"/>
      <c r="L27" s="58">
        <f t="shared" si="5"/>
        <v>0</v>
      </c>
      <c r="M27" s="57"/>
      <c r="N27" s="57"/>
      <c r="O27" s="57"/>
      <c r="P27" s="57"/>
      <c r="Q27" s="58">
        <f t="shared" si="3"/>
        <v>0</v>
      </c>
      <c r="R27" s="32">
        <f>SUM(D27,F27,H27,J27,L27,Q27)</f>
        <v>0</v>
      </c>
      <c r="S27" s="11"/>
      <c r="T27" s="1"/>
      <c r="U27" s="15">
        <f t="shared" si="6"/>
        <v>0</v>
      </c>
      <c r="V27" s="15">
        <f t="shared" si="7"/>
        <v>0</v>
      </c>
      <c r="W27" s="15">
        <f>SUM(D27,F27,H27,J27)</f>
        <v>0</v>
      </c>
      <c r="X27" s="15">
        <f t="shared" si="8"/>
        <v>0</v>
      </c>
      <c r="Y27" s="29">
        <f t="shared" si="9"/>
        <v>0</v>
      </c>
    </row>
    <row r="28" spans="1:25" ht="19.5" customHeight="1">
      <c r="A28" s="3" t="s">
        <v>49</v>
      </c>
      <c r="B28" s="9" t="s">
        <v>50</v>
      </c>
      <c r="C28" s="39">
        <v>0</v>
      </c>
      <c r="D28" s="40">
        <f t="shared" si="4"/>
        <v>0</v>
      </c>
      <c r="E28" s="39">
        <v>0</v>
      </c>
      <c r="F28" s="40">
        <f t="shared" si="0"/>
        <v>0</v>
      </c>
      <c r="G28" s="44">
        <v>0</v>
      </c>
      <c r="H28" s="45">
        <f t="shared" si="1"/>
        <v>0</v>
      </c>
      <c r="I28" s="48">
        <v>0</v>
      </c>
      <c r="J28" s="49">
        <f t="shared" si="2"/>
        <v>0</v>
      </c>
      <c r="K28" s="57">
        <v>23000</v>
      </c>
      <c r="L28" s="58">
        <f t="shared" si="5"/>
        <v>23000</v>
      </c>
      <c r="M28" s="57"/>
      <c r="N28" s="57"/>
      <c r="O28" s="57"/>
      <c r="P28" s="57"/>
      <c r="Q28" s="58">
        <f t="shared" si="3"/>
        <v>0</v>
      </c>
      <c r="R28" s="32">
        <f>SUM(D28,F28,H28,J28,L28,Q28)</f>
        <v>23000</v>
      </c>
      <c r="S28" s="13"/>
      <c r="T28" s="8"/>
      <c r="U28" s="15">
        <f t="shared" si="6"/>
        <v>0</v>
      </c>
      <c r="V28" s="15">
        <f t="shared" si="7"/>
        <v>23000</v>
      </c>
      <c r="W28" s="15">
        <f>SUM(D28,F28,H28,J28)</f>
        <v>0</v>
      </c>
      <c r="X28" s="15">
        <f t="shared" si="8"/>
        <v>23000</v>
      </c>
      <c r="Y28" s="29">
        <f t="shared" si="9"/>
        <v>0</v>
      </c>
    </row>
    <row r="29" spans="1:25" ht="19.5" customHeight="1">
      <c r="A29" s="4">
        <v>601</v>
      </c>
      <c r="B29" s="9" t="s">
        <v>51</v>
      </c>
      <c r="C29" s="39">
        <v>2256000</v>
      </c>
      <c r="D29" s="40">
        <f>SUM(C29)</f>
        <v>2256000</v>
      </c>
      <c r="E29" s="39">
        <v>0</v>
      </c>
      <c r="F29" s="40">
        <f t="shared" si="0"/>
        <v>0</v>
      </c>
      <c r="G29" s="44">
        <v>0</v>
      </c>
      <c r="H29" s="45">
        <f t="shared" si="1"/>
        <v>0</v>
      </c>
      <c r="I29" s="48">
        <v>0</v>
      </c>
      <c r="J29" s="49">
        <f t="shared" si="2"/>
        <v>0</v>
      </c>
      <c r="K29" s="57"/>
      <c r="L29" s="58">
        <f t="shared" si="5"/>
        <v>0</v>
      </c>
      <c r="M29" s="57"/>
      <c r="N29" s="57"/>
      <c r="O29" s="57"/>
      <c r="P29" s="57"/>
      <c r="Q29" s="58">
        <f t="shared" si="3"/>
        <v>0</v>
      </c>
      <c r="R29" s="32">
        <f>SUM(D29,F29,H29,J29,L29,Q29)</f>
        <v>2256000</v>
      </c>
      <c r="S29" s="11"/>
      <c r="T29" s="1"/>
      <c r="U29" s="15">
        <f t="shared" si="6"/>
        <v>0</v>
      </c>
      <c r="V29" s="15">
        <f t="shared" si="7"/>
        <v>0</v>
      </c>
      <c r="W29" s="15">
        <f>SUM(D29,F29,H29,J29)</f>
        <v>2256000</v>
      </c>
      <c r="X29" s="15">
        <f t="shared" si="8"/>
        <v>2256000</v>
      </c>
      <c r="Y29" s="29">
        <f t="shared" si="9"/>
        <v>0</v>
      </c>
    </row>
    <row r="30" spans="1:25" ht="19.5" customHeight="1">
      <c r="A30" s="4">
        <v>602</v>
      </c>
      <c r="B30" s="9" t="s">
        <v>52</v>
      </c>
      <c r="C30" s="39">
        <v>1293000</v>
      </c>
      <c r="D30" s="40">
        <f>SUM(C30)</f>
        <v>1293000</v>
      </c>
      <c r="E30" s="39">
        <v>0</v>
      </c>
      <c r="F30" s="40">
        <f t="shared" si="0"/>
        <v>0</v>
      </c>
      <c r="G30" s="44">
        <v>0</v>
      </c>
      <c r="H30" s="45">
        <f t="shared" si="1"/>
        <v>0</v>
      </c>
      <c r="I30" s="48">
        <v>0</v>
      </c>
      <c r="J30" s="49">
        <f t="shared" si="2"/>
        <v>0</v>
      </c>
      <c r="K30" s="57"/>
      <c r="L30" s="58">
        <f t="shared" si="5"/>
        <v>0</v>
      </c>
      <c r="M30" s="57"/>
      <c r="N30" s="57"/>
      <c r="O30" s="57"/>
      <c r="P30" s="57"/>
      <c r="Q30" s="58">
        <f t="shared" si="3"/>
        <v>0</v>
      </c>
      <c r="R30" s="32">
        <f>SUM(D30,F30,H30,J30,L30,Q30)</f>
        <v>1293000</v>
      </c>
      <c r="S30" s="11"/>
      <c r="T30" s="1"/>
      <c r="U30" s="15">
        <f t="shared" si="6"/>
        <v>0</v>
      </c>
      <c r="V30" s="15">
        <f t="shared" si="7"/>
        <v>0</v>
      </c>
      <c r="W30" s="15">
        <f>SUM(D30,F30,H30,J30)</f>
        <v>1293000</v>
      </c>
      <c r="X30" s="15">
        <f t="shared" si="8"/>
        <v>1293000</v>
      </c>
      <c r="Y30" s="29">
        <f t="shared" si="9"/>
        <v>0</v>
      </c>
    </row>
    <row r="31" spans="1:25" ht="19.5" customHeight="1">
      <c r="A31" s="4">
        <v>603</v>
      </c>
      <c r="B31" s="9" t="s">
        <v>53</v>
      </c>
      <c r="C31" s="39">
        <v>1389000</v>
      </c>
      <c r="D31" s="40">
        <f>SUM(C31)</f>
        <v>1389000</v>
      </c>
      <c r="E31" s="39">
        <v>0</v>
      </c>
      <c r="F31" s="40">
        <f t="shared" si="0"/>
        <v>0</v>
      </c>
      <c r="G31" s="44">
        <v>2942000</v>
      </c>
      <c r="H31" s="45">
        <f t="shared" si="1"/>
        <v>2942000</v>
      </c>
      <c r="I31" s="48">
        <v>327000</v>
      </c>
      <c r="J31" s="49">
        <f t="shared" si="2"/>
        <v>327000</v>
      </c>
      <c r="K31" s="57"/>
      <c r="L31" s="58">
        <f t="shared" si="5"/>
        <v>0</v>
      </c>
      <c r="M31" s="57"/>
      <c r="N31" s="57"/>
      <c r="O31" s="57"/>
      <c r="P31" s="57"/>
      <c r="Q31" s="58">
        <f t="shared" si="3"/>
        <v>0</v>
      </c>
      <c r="R31" s="32">
        <f>SUM(D31,F31,H31,J31,L31,Q31)</f>
        <v>4658000</v>
      </c>
      <c r="S31" s="11"/>
      <c r="T31" s="1"/>
      <c r="U31" s="15">
        <f t="shared" si="6"/>
        <v>0</v>
      </c>
      <c r="V31" s="15">
        <f t="shared" si="7"/>
        <v>0</v>
      </c>
      <c r="W31" s="15">
        <f>SUM(D31,F31,H31,J31)</f>
        <v>4658000</v>
      </c>
      <c r="X31" s="15">
        <f t="shared" si="8"/>
        <v>4658000</v>
      </c>
      <c r="Y31" s="29">
        <f t="shared" si="9"/>
        <v>0</v>
      </c>
    </row>
    <row r="32" spans="1:25" ht="19.5" customHeight="1">
      <c r="A32" s="4">
        <v>604</v>
      </c>
      <c r="B32" s="9" t="s">
        <v>54</v>
      </c>
      <c r="C32" s="39">
        <v>3240000</v>
      </c>
      <c r="D32" s="40">
        <f>SUM(C32)</f>
        <v>3240000</v>
      </c>
      <c r="E32" s="39">
        <v>0</v>
      </c>
      <c r="F32" s="40">
        <f t="shared" si="0"/>
        <v>0</v>
      </c>
      <c r="G32" s="44">
        <v>0</v>
      </c>
      <c r="H32" s="45">
        <f t="shared" si="1"/>
        <v>0</v>
      </c>
      <c r="I32" s="48">
        <v>0</v>
      </c>
      <c r="J32" s="49">
        <f t="shared" si="2"/>
        <v>0</v>
      </c>
      <c r="K32" s="57"/>
      <c r="L32" s="58">
        <f t="shared" si="5"/>
        <v>0</v>
      </c>
      <c r="M32" s="57"/>
      <c r="N32" s="57"/>
      <c r="O32" s="57"/>
      <c r="P32" s="57"/>
      <c r="Q32" s="58">
        <f t="shared" si="3"/>
        <v>0</v>
      </c>
      <c r="R32" s="32">
        <f>SUM(D32,F32,H32,J32,L32,Q32)</f>
        <v>3240000</v>
      </c>
      <c r="S32" s="11"/>
      <c r="T32" s="1"/>
      <c r="U32" s="15">
        <f t="shared" si="6"/>
        <v>0</v>
      </c>
      <c r="V32" s="15">
        <f t="shared" si="7"/>
        <v>0</v>
      </c>
      <c r="W32" s="15">
        <f>SUM(D32,F32,H32,J32)</f>
        <v>3240000</v>
      </c>
      <c r="X32" s="15">
        <f t="shared" si="8"/>
        <v>3240000</v>
      </c>
      <c r="Y32" s="29">
        <f t="shared" si="9"/>
        <v>0</v>
      </c>
    </row>
    <row r="33" spans="1:25" ht="19.5" customHeight="1">
      <c r="A33" s="4">
        <v>605</v>
      </c>
      <c r="B33" s="9" t="s">
        <v>55</v>
      </c>
      <c r="C33" s="39">
        <v>3965000</v>
      </c>
      <c r="D33" s="40">
        <f>SUM(C33)</f>
        <v>3965000</v>
      </c>
      <c r="E33" s="39">
        <v>0</v>
      </c>
      <c r="F33" s="40">
        <f t="shared" si="0"/>
        <v>0</v>
      </c>
      <c r="G33" s="44">
        <v>109000</v>
      </c>
      <c r="H33" s="45">
        <f t="shared" si="1"/>
        <v>109000</v>
      </c>
      <c r="I33" s="48">
        <v>188000</v>
      </c>
      <c r="J33" s="49">
        <f t="shared" si="2"/>
        <v>188000</v>
      </c>
      <c r="K33" s="57"/>
      <c r="L33" s="58">
        <f t="shared" si="5"/>
        <v>0</v>
      </c>
      <c r="M33" s="57"/>
      <c r="N33" s="57"/>
      <c r="O33" s="57"/>
      <c r="P33" s="57"/>
      <c r="Q33" s="58">
        <f t="shared" si="3"/>
        <v>0</v>
      </c>
      <c r="R33" s="32">
        <f>SUM(D33,F33,H33,J33,L33,Q33)</f>
        <v>4262000</v>
      </c>
      <c r="S33" s="11"/>
      <c r="T33" s="1"/>
      <c r="U33" s="15">
        <f t="shared" si="6"/>
        <v>0</v>
      </c>
      <c r="V33" s="15">
        <f t="shared" si="7"/>
        <v>0</v>
      </c>
      <c r="W33" s="15">
        <f>SUM(D33,F33,H33,J33)</f>
        <v>4262000</v>
      </c>
      <c r="X33" s="15">
        <f t="shared" si="8"/>
        <v>4262000</v>
      </c>
      <c r="Y33" s="29">
        <f t="shared" si="9"/>
        <v>0</v>
      </c>
    </row>
    <row r="34" spans="1:25" ht="19.5" customHeight="1">
      <c r="A34" s="4">
        <v>606</v>
      </c>
      <c r="B34" s="9" t="s">
        <v>56</v>
      </c>
      <c r="C34" s="39">
        <v>591000</v>
      </c>
      <c r="D34" s="40">
        <f>SUM(C34)</f>
        <v>591000</v>
      </c>
      <c r="E34" s="39">
        <v>0</v>
      </c>
      <c r="F34" s="40">
        <f t="shared" si="0"/>
        <v>0</v>
      </c>
      <c r="G34" s="44">
        <v>0</v>
      </c>
      <c r="H34" s="45">
        <f t="shared" si="1"/>
        <v>0</v>
      </c>
      <c r="I34" s="48">
        <v>0</v>
      </c>
      <c r="J34" s="49">
        <f t="shared" si="2"/>
        <v>0</v>
      </c>
      <c r="K34" s="57"/>
      <c r="L34" s="58">
        <f t="shared" si="5"/>
        <v>0</v>
      </c>
      <c r="M34" s="57"/>
      <c r="N34" s="57"/>
      <c r="O34" s="57"/>
      <c r="P34" s="57"/>
      <c r="Q34" s="58">
        <f t="shared" si="3"/>
        <v>0</v>
      </c>
      <c r="R34" s="32">
        <f>SUM(D34,F34,H34,J34,L34,Q34)</f>
        <v>591000</v>
      </c>
      <c r="S34" s="11"/>
      <c r="T34" s="1"/>
      <c r="U34" s="15">
        <f t="shared" si="6"/>
        <v>0</v>
      </c>
      <c r="V34" s="15">
        <f t="shared" si="7"/>
        <v>0</v>
      </c>
      <c r="W34" s="15">
        <f>SUM(D34,F34,H34,J34)</f>
        <v>591000</v>
      </c>
      <c r="X34" s="15">
        <f t="shared" si="8"/>
        <v>591000</v>
      </c>
      <c r="Y34" s="29">
        <f t="shared" si="9"/>
        <v>0</v>
      </c>
    </row>
    <row r="35" spans="1:25" ht="19.5" customHeight="1">
      <c r="A35" s="4">
        <v>607</v>
      </c>
      <c r="B35" s="9" t="s">
        <v>57</v>
      </c>
      <c r="C35" s="39">
        <v>2759000</v>
      </c>
      <c r="D35" s="40">
        <f>SUM(C35)</f>
        <v>2759000</v>
      </c>
      <c r="E35" s="39">
        <v>8000</v>
      </c>
      <c r="F35" s="40">
        <f t="shared" si="0"/>
        <v>8000</v>
      </c>
      <c r="G35" s="44">
        <v>24000</v>
      </c>
      <c r="H35" s="45">
        <f t="shared" si="1"/>
        <v>24000</v>
      </c>
      <c r="I35" s="48">
        <v>124000</v>
      </c>
      <c r="J35" s="49">
        <f t="shared" si="2"/>
        <v>124000</v>
      </c>
      <c r="K35" s="57"/>
      <c r="L35" s="58">
        <f t="shared" si="5"/>
        <v>0</v>
      </c>
      <c r="M35" s="57"/>
      <c r="N35" s="57"/>
      <c r="O35" s="57"/>
      <c r="P35" s="57"/>
      <c r="Q35" s="58">
        <f t="shared" si="3"/>
        <v>0</v>
      </c>
      <c r="R35" s="32">
        <f>SUM(D35,F35,H35,J35,L35,Q35)</f>
        <v>2915000</v>
      </c>
      <c r="S35" s="11"/>
      <c r="T35" s="1"/>
      <c r="U35" s="15">
        <f t="shared" si="6"/>
        <v>0</v>
      </c>
      <c r="V35" s="15">
        <f t="shared" si="7"/>
        <v>0</v>
      </c>
      <c r="W35" s="15">
        <f>SUM(D35,F35,H35,J35)</f>
        <v>2915000</v>
      </c>
      <c r="X35" s="15">
        <f t="shared" si="8"/>
        <v>2915000</v>
      </c>
      <c r="Y35" s="29">
        <f t="shared" si="9"/>
        <v>0</v>
      </c>
    </row>
    <row r="36" spans="1:25" ht="19.5" customHeight="1">
      <c r="A36" s="4">
        <v>608</v>
      </c>
      <c r="B36" s="9" t="s">
        <v>58</v>
      </c>
      <c r="C36" s="39">
        <v>1769000</v>
      </c>
      <c r="D36" s="40">
        <f>SUM(C36)</f>
        <v>1769000</v>
      </c>
      <c r="E36" s="39">
        <v>0</v>
      </c>
      <c r="F36" s="40">
        <f t="shared" ref="F36:F67" si="10">SUM(E36:E36)</f>
        <v>0</v>
      </c>
      <c r="G36" s="44">
        <v>0</v>
      </c>
      <c r="H36" s="45">
        <f t="shared" ref="H36:H67" si="11">SUM(G36:G36)</f>
        <v>0</v>
      </c>
      <c r="I36" s="48">
        <v>337000</v>
      </c>
      <c r="J36" s="49">
        <f t="shared" ref="J36:J67" si="12">SUM(I36:I36)</f>
        <v>337000</v>
      </c>
      <c r="K36" s="57"/>
      <c r="L36" s="58">
        <f t="shared" si="5"/>
        <v>0</v>
      </c>
      <c r="M36" s="57"/>
      <c r="N36" s="57"/>
      <c r="O36" s="57"/>
      <c r="P36" s="57"/>
      <c r="Q36" s="58">
        <f t="shared" ref="Q36:Q67" si="13">SUM(M36:P36)</f>
        <v>0</v>
      </c>
      <c r="R36" s="32">
        <f>SUM(D36,F36,H36,J36,L36,Q36)</f>
        <v>2106000</v>
      </c>
      <c r="S36" s="11"/>
      <c r="T36" s="1"/>
      <c r="U36" s="15">
        <f t="shared" si="6"/>
        <v>0</v>
      </c>
      <c r="V36" s="15">
        <f t="shared" si="7"/>
        <v>0</v>
      </c>
      <c r="W36" s="15">
        <f>SUM(D36,F36,H36,J36)</f>
        <v>2106000</v>
      </c>
      <c r="X36" s="15">
        <f t="shared" si="8"/>
        <v>2106000</v>
      </c>
      <c r="Y36" s="29">
        <f t="shared" si="9"/>
        <v>0</v>
      </c>
    </row>
    <row r="37" spans="1:25" ht="19.5" customHeight="1">
      <c r="A37" s="4">
        <v>609</v>
      </c>
      <c r="B37" s="9" t="s">
        <v>59</v>
      </c>
      <c r="C37" s="39">
        <v>3812000</v>
      </c>
      <c r="D37" s="40">
        <f>SUM(C37)</f>
        <v>3812000</v>
      </c>
      <c r="E37" s="39">
        <v>0</v>
      </c>
      <c r="F37" s="40">
        <f t="shared" si="10"/>
        <v>0</v>
      </c>
      <c r="G37" s="44">
        <v>0</v>
      </c>
      <c r="H37" s="45">
        <f t="shared" si="11"/>
        <v>0</v>
      </c>
      <c r="I37" s="48">
        <v>451000</v>
      </c>
      <c r="J37" s="49">
        <f t="shared" si="12"/>
        <v>451000</v>
      </c>
      <c r="K37" s="57"/>
      <c r="L37" s="58">
        <f t="shared" si="5"/>
        <v>0</v>
      </c>
      <c r="M37" s="57"/>
      <c r="N37" s="57"/>
      <c r="O37" s="57"/>
      <c r="P37" s="57"/>
      <c r="Q37" s="58">
        <f t="shared" si="13"/>
        <v>0</v>
      </c>
      <c r="R37" s="32">
        <f>SUM(D37,F37,H37,J37,L37,Q37)</f>
        <v>4263000</v>
      </c>
      <c r="S37" s="11"/>
      <c r="T37" s="1"/>
      <c r="U37" s="15">
        <f t="shared" si="6"/>
        <v>0</v>
      </c>
      <c r="V37" s="15">
        <f t="shared" si="7"/>
        <v>0</v>
      </c>
      <c r="W37" s="15">
        <f>SUM(D37,F37,H37,J37)</f>
        <v>4263000</v>
      </c>
      <c r="X37" s="15">
        <f t="shared" si="8"/>
        <v>4263000</v>
      </c>
      <c r="Y37" s="29">
        <f t="shared" si="9"/>
        <v>0</v>
      </c>
    </row>
    <row r="38" spans="1:25" ht="19.5" customHeight="1">
      <c r="A38" s="4">
        <v>610</v>
      </c>
      <c r="B38" s="9" t="s">
        <v>60</v>
      </c>
      <c r="C38" s="39">
        <v>823000</v>
      </c>
      <c r="D38" s="40">
        <f>SUM(C38)</f>
        <v>823000</v>
      </c>
      <c r="E38" s="39">
        <v>0</v>
      </c>
      <c r="F38" s="40">
        <f t="shared" si="10"/>
        <v>0</v>
      </c>
      <c r="G38" s="44">
        <v>0</v>
      </c>
      <c r="H38" s="45">
        <f t="shared" si="11"/>
        <v>0</v>
      </c>
      <c r="I38" s="48">
        <v>309000</v>
      </c>
      <c r="J38" s="49">
        <f t="shared" si="12"/>
        <v>309000</v>
      </c>
      <c r="K38" s="57"/>
      <c r="L38" s="58">
        <f t="shared" si="5"/>
        <v>0</v>
      </c>
      <c r="M38" s="57"/>
      <c r="N38" s="57"/>
      <c r="O38" s="57"/>
      <c r="P38" s="57"/>
      <c r="Q38" s="58">
        <f t="shared" si="13"/>
        <v>0</v>
      </c>
      <c r="R38" s="32">
        <f>SUM(D38,F38,H38,J38,L38,Q38)</f>
        <v>1132000</v>
      </c>
      <c r="S38" s="11"/>
      <c r="T38" s="1"/>
      <c r="U38" s="15">
        <f t="shared" si="6"/>
        <v>0</v>
      </c>
      <c r="V38" s="15">
        <f t="shared" si="7"/>
        <v>0</v>
      </c>
      <c r="W38" s="15">
        <f>SUM(D38,F38,H38,J38)</f>
        <v>1132000</v>
      </c>
      <c r="X38" s="15">
        <f t="shared" si="8"/>
        <v>1132000</v>
      </c>
      <c r="Y38" s="29">
        <f t="shared" si="9"/>
        <v>0</v>
      </c>
    </row>
    <row r="39" spans="1:25" ht="19.5" customHeight="1">
      <c r="A39" s="4">
        <v>611</v>
      </c>
      <c r="B39" s="10" t="s">
        <v>61</v>
      </c>
      <c r="C39" s="39">
        <v>4298000</v>
      </c>
      <c r="D39" s="40">
        <f>SUM(C39)</f>
        <v>4298000</v>
      </c>
      <c r="E39" s="39">
        <v>0</v>
      </c>
      <c r="F39" s="40">
        <f t="shared" si="10"/>
        <v>0</v>
      </c>
      <c r="G39" s="44">
        <v>0</v>
      </c>
      <c r="H39" s="45">
        <f t="shared" si="11"/>
        <v>0</v>
      </c>
      <c r="I39" s="48">
        <v>0</v>
      </c>
      <c r="J39" s="49">
        <f t="shared" si="12"/>
        <v>0</v>
      </c>
      <c r="K39" s="57"/>
      <c r="L39" s="58">
        <f t="shared" si="5"/>
        <v>0</v>
      </c>
      <c r="M39" s="57"/>
      <c r="N39" s="57"/>
      <c r="O39" s="57"/>
      <c r="P39" s="57"/>
      <c r="Q39" s="58">
        <f t="shared" si="13"/>
        <v>0</v>
      </c>
      <c r="R39" s="32">
        <f>SUM(D39,F39,H39,J39,L39,Q39)</f>
        <v>4298000</v>
      </c>
      <c r="S39" s="12"/>
      <c r="T39" s="7"/>
      <c r="U39" s="15">
        <f t="shared" si="6"/>
        <v>0</v>
      </c>
      <c r="V39" s="15">
        <f t="shared" si="7"/>
        <v>0</v>
      </c>
      <c r="W39" s="15">
        <f>SUM(D39,F39,H39,J39)</f>
        <v>4298000</v>
      </c>
      <c r="X39" s="15">
        <f t="shared" si="8"/>
        <v>4298000</v>
      </c>
      <c r="Y39" s="29">
        <f t="shared" si="9"/>
        <v>0</v>
      </c>
    </row>
    <row r="40" spans="1:25" ht="19.5" customHeight="1">
      <c r="A40" s="4">
        <v>612</v>
      </c>
      <c r="B40" s="9" t="s">
        <v>62</v>
      </c>
      <c r="C40" s="39">
        <v>0</v>
      </c>
      <c r="D40" s="40">
        <f>SUM(C40)</f>
        <v>0</v>
      </c>
      <c r="E40" s="39">
        <v>0</v>
      </c>
      <c r="F40" s="40">
        <f t="shared" si="10"/>
        <v>0</v>
      </c>
      <c r="G40" s="44">
        <v>0</v>
      </c>
      <c r="H40" s="45">
        <f t="shared" si="11"/>
        <v>0</v>
      </c>
      <c r="I40" s="48">
        <v>0</v>
      </c>
      <c r="J40" s="49">
        <f t="shared" si="12"/>
        <v>0</v>
      </c>
      <c r="K40" s="57"/>
      <c r="L40" s="58">
        <f t="shared" si="5"/>
        <v>0</v>
      </c>
      <c r="M40" s="57"/>
      <c r="N40" s="57"/>
      <c r="O40" s="57"/>
      <c r="P40" s="57"/>
      <c r="Q40" s="58">
        <f t="shared" si="13"/>
        <v>0</v>
      </c>
      <c r="R40" s="32">
        <f>SUM(D40,F40,H40,J40,L40,Q40)</f>
        <v>0</v>
      </c>
      <c r="S40" s="11"/>
      <c r="T40" s="1"/>
      <c r="U40" s="15">
        <f t="shared" si="6"/>
        <v>0</v>
      </c>
      <c r="V40" s="15">
        <f t="shared" si="7"/>
        <v>0</v>
      </c>
      <c r="W40" s="15">
        <f>SUM(D40,F40,H40,J40)</f>
        <v>0</v>
      </c>
      <c r="X40" s="15">
        <f t="shared" si="8"/>
        <v>0</v>
      </c>
      <c r="Y40" s="29">
        <f t="shared" si="9"/>
        <v>0</v>
      </c>
    </row>
    <row r="41" spans="1:25" ht="19.5" customHeight="1">
      <c r="A41" s="4">
        <v>613</v>
      </c>
      <c r="B41" s="9" t="s">
        <v>63</v>
      </c>
      <c r="C41" s="39">
        <v>1845000</v>
      </c>
      <c r="D41" s="40">
        <f>SUM(C41)</f>
        <v>1845000</v>
      </c>
      <c r="E41" s="39">
        <v>0</v>
      </c>
      <c r="F41" s="40">
        <f t="shared" si="10"/>
        <v>0</v>
      </c>
      <c r="G41" s="44">
        <v>0</v>
      </c>
      <c r="H41" s="45">
        <f t="shared" si="11"/>
        <v>0</v>
      </c>
      <c r="I41" s="48">
        <v>0</v>
      </c>
      <c r="J41" s="49">
        <f t="shared" si="12"/>
        <v>0</v>
      </c>
      <c r="K41" s="57"/>
      <c r="L41" s="58">
        <f t="shared" si="5"/>
        <v>0</v>
      </c>
      <c r="M41" s="57"/>
      <c r="N41" s="57"/>
      <c r="O41" s="57"/>
      <c r="P41" s="57"/>
      <c r="Q41" s="58">
        <f t="shared" si="13"/>
        <v>0</v>
      </c>
      <c r="R41" s="32">
        <f>SUM(D41,F41,H41,J41,L41,Q41)</f>
        <v>1845000</v>
      </c>
      <c r="S41" s="11"/>
      <c r="T41" s="1"/>
      <c r="U41" s="15">
        <f t="shared" si="6"/>
        <v>0</v>
      </c>
      <c r="V41" s="15">
        <f t="shared" si="7"/>
        <v>0</v>
      </c>
      <c r="W41" s="15">
        <f>SUM(D41,F41,H41,J41)</f>
        <v>1845000</v>
      </c>
      <c r="X41" s="15">
        <f t="shared" si="8"/>
        <v>1845000</v>
      </c>
      <c r="Y41" s="29">
        <f t="shared" si="9"/>
        <v>0</v>
      </c>
    </row>
    <row r="42" spans="1:25" ht="19.5" customHeight="1">
      <c r="A42" s="4">
        <v>614</v>
      </c>
      <c r="B42" s="9" t="s">
        <v>64</v>
      </c>
      <c r="C42" s="39">
        <v>2536000</v>
      </c>
      <c r="D42" s="40">
        <f>SUM(C42)</f>
        <v>2536000</v>
      </c>
      <c r="E42" s="39">
        <v>0</v>
      </c>
      <c r="F42" s="40">
        <f t="shared" si="10"/>
        <v>0</v>
      </c>
      <c r="G42" s="44">
        <v>67000</v>
      </c>
      <c r="H42" s="45">
        <f t="shared" si="11"/>
        <v>67000</v>
      </c>
      <c r="I42" s="48">
        <v>495000</v>
      </c>
      <c r="J42" s="49">
        <f t="shared" si="12"/>
        <v>495000</v>
      </c>
      <c r="K42" s="57"/>
      <c r="L42" s="58">
        <f t="shared" si="5"/>
        <v>0</v>
      </c>
      <c r="M42" s="57"/>
      <c r="N42" s="57"/>
      <c r="O42" s="57"/>
      <c r="P42" s="57"/>
      <c r="Q42" s="58">
        <f t="shared" si="13"/>
        <v>0</v>
      </c>
      <c r="R42" s="32">
        <f>SUM(D42,F42,H42,J42,L42,Q42)</f>
        <v>3098000</v>
      </c>
      <c r="S42" s="11"/>
      <c r="T42" s="1"/>
      <c r="U42" s="15">
        <f t="shared" si="6"/>
        <v>0</v>
      </c>
      <c r="V42" s="15">
        <f t="shared" si="7"/>
        <v>0</v>
      </c>
      <c r="W42" s="15">
        <f>SUM(D42,F42,H42,J42)</f>
        <v>3098000</v>
      </c>
      <c r="X42" s="15">
        <f t="shared" si="8"/>
        <v>3098000</v>
      </c>
      <c r="Y42" s="29">
        <f t="shared" si="9"/>
        <v>0</v>
      </c>
    </row>
    <row r="43" spans="1:25" ht="19.5" customHeight="1">
      <c r="A43" s="4">
        <v>615</v>
      </c>
      <c r="B43" s="9" t="s">
        <v>65</v>
      </c>
      <c r="C43" s="39">
        <v>588000</v>
      </c>
      <c r="D43" s="40">
        <f>SUM(C43)</f>
        <v>588000</v>
      </c>
      <c r="E43" s="39">
        <v>4000</v>
      </c>
      <c r="F43" s="40">
        <f t="shared" si="10"/>
        <v>4000</v>
      </c>
      <c r="G43" s="44">
        <v>0</v>
      </c>
      <c r="H43" s="45">
        <f t="shared" si="11"/>
        <v>0</v>
      </c>
      <c r="I43" s="48">
        <v>29000</v>
      </c>
      <c r="J43" s="49">
        <f t="shared" si="12"/>
        <v>29000</v>
      </c>
      <c r="K43" s="57"/>
      <c r="L43" s="58">
        <f t="shared" si="5"/>
        <v>0</v>
      </c>
      <c r="M43" s="57"/>
      <c r="N43" s="57"/>
      <c r="O43" s="57"/>
      <c r="P43" s="57"/>
      <c r="Q43" s="58">
        <f t="shared" si="13"/>
        <v>0</v>
      </c>
      <c r="R43" s="32">
        <f>SUM(D43,F43,H43,J43,L43,Q43)</f>
        <v>621000</v>
      </c>
      <c r="S43" s="11"/>
      <c r="T43" s="1"/>
      <c r="U43" s="15">
        <f t="shared" si="6"/>
        <v>0</v>
      </c>
      <c r="V43" s="15">
        <f t="shared" si="7"/>
        <v>0</v>
      </c>
      <c r="W43" s="15">
        <f>SUM(D43,F43,H43,J43)</f>
        <v>621000</v>
      </c>
      <c r="X43" s="15">
        <f t="shared" si="8"/>
        <v>621000</v>
      </c>
      <c r="Y43" s="29">
        <f t="shared" si="9"/>
        <v>0</v>
      </c>
    </row>
    <row r="44" spans="1:25" ht="19.5" customHeight="1">
      <c r="A44" s="4">
        <v>616</v>
      </c>
      <c r="B44" s="9" t="s">
        <v>66</v>
      </c>
      <c r="C44" s="39">
        <v>1247000</v>
      </c>
      <c r="D44" s="40">
        <f>SUM(C44)</f>
        <v>1247000</v>
      </c>
      <c r="E44" s="39">
        <v>10000</v>
      </c>
      <c r="F44" s="40">
        <f t="shared" si="10"/>
        <v>10000</v>
      </c>
      <c r="G44" s="44">
        <v>207000</v>
      </c>
      <c r="H44" s="45">
        <f t="shared" si="11"/>
        <v>207000</v>
      </c>
      <c r="I44" s="48">
        <v>323000</v>
      </c>
      <c r="J44" s="49">
        <f t="shared" si="12"/>
        <v>323000</v>
      </c>
      <c r="K44" s="57"/>
      <c r="L44" s="58">
        <f t="shared" si="5"/>
        <v>0</v>
      </c>
      <c r="M44" s="57"/>
      <c r="N44" s="57"/>
      <c r="O44" s="57"/>
      <c r="P44" s="57"/>
      <c r="Q44" s="58">
        <f t="shared" si="13"/>
        <v>0</v>
      </c>
      <c r="R44" s="32">
        <f>SUM(D44,F44,H44,J44,L44,Q44)</f>
        <v>1787000</v>
      </c>
      <c r="S44" s="11"/>
      <c r="T44" s="1"/>
      <c r="U44" s="15">
        <f t="shared" si="6"/>
        <v>0</v>
      </c>
      <c r="V44" s="15">
        <f t="shared" si="7"/>
        <v>0</v>
      </c>
      <c r="W44" s="15">
        <f>SUM(D44,F44,H44,J44)</f>
        <v>1787000</v>
      </c>
      <c r="X44" s="15">
        <f t="shared" si="8"/>
        <v>1787000</v>
      </c>
      <c r="Y44" s="29">
        <f t="shared" si="9"/>
        <v>0</v>
      </c>
    </row>
    <row r="45" spans="1:25" ht="19.5" customHeight="1">
      <c r="A45" s="4">
        <v>617</v>
      </c>
      <c r="B45" s="9" t="s">
        <v>67</v>
      </c>
      <c r="C45" s="39">
        <v>6999000</v>
      </c>
      <c r="D45" s="40">
        <f>SUM(C45)</f>
        <v>6999000</v>
      </c>
      <c r="E45" s="39">
        <v>0</v>
      </c>
      <c r="F45" s="40">
        <f t="shared" si="10"/>
        <v>0</v>
      </c>
      <c r="G45" s="44">
        <v>0</v>
      </c>
      <c r="H45" s="45">
        <f t="shared" si="11"/>
        <v>0</v>
      </c>
      <c r="I45" s="48">
        <v>174000</v>
      </c>
      <c r="J45" s="49">
        <f t="shared" si="12"/>
        <v>174000</v>
      </c>
      <c r="K45" s="57"/>
      <c r="L45" s="58">
        <f t="shared" si="5"/>
        <v>0</v>
      </c>
      <c r="M45" s="57"/>
      <c r="N45" s="57"/>
      <c r="O45" s="57"/>
      <c r="P45" s="57"/>
      <c r="Q45" s="58">
        <f t="shared" si="13"/>
        <v>0</v>
      </c>
      <c r="R45" s="32">
        <f>SUM(D45,F45,H45,J45,L45,Q45)</f>
        <v>7173000</v>
      </c>
      <c r="S45" s="11"/>
      <c r="T45" s="1"/>
      <c r="U45" s="15">
        <f t="shared" si="6"/>
        <v>0</v>
      </c>
      <c r="V45" s="15">
        <f t="shared" si="7"/>
        <v>0</v>
      </c>
      <c r="W45" s="15">
        <f>SUM(D45,F45,H45,J45)</f>
        <v>7173000</v>
      </c>
      <c r="X45" s="15">
        <f t="shared" si="8"/>
        <v>7173000</v>
      </c>
      <c r="Y45" s="29">
        <f t="shared" si="9"/>
        <v>0</v>
      </c>
    </row>
    <row r="46" spans="1:25" ht="19.5" customHeight="1">
      <c r="A46" s="4">
        <v>618</v>
      </c>
      <c r="B46" s="9" t="s">
        <v>68</v>
      </c>
      <c r="C46" s="39">
        <v>6691000</v>
      </c>
      <c r="D46" s="40">
        <f>SUM(C46)</f>
        <v>6691000</v>
      </c>
      <c r="E46" s="39">
        <v>0</v>
      </c>
      <c r="F46" s="40">
        <f t="shared" si="10"/>
        <v>0</v>
      </c>
      <c r="G46" s="44">
        <v>0</v>
      </c>
      <c r="H46" s="45">
        <f t="shared" si="11"/>
        <v>0</v>
      </c>
      <c r="I46" s="48">
        <v>943000</v>
      </c>
      <c r="J46" s="49">
        <f t="shared" si="12"/>
        <v>943000</v>
      </c>
      <c r="K46" s="57"/>
      <c r="L46" s="58">
        <f t="shared" si="5"/>
        <v>0</v>
      </c>
      <c r="M46" s="57"/>
      <c r="N46" s="57"/>
      <c r="O46" s="57"/>
      <c r="P46" s="57"/>
      <c r="Q46" s="58">
        <f t="shared" si="13"/>
        <v>0</v>
      </c>
      <c r="R46" s="32">
        <f>SUM(D46,F46,H46,J46,L46,Q46)</f>
        <v>7634000</v>
      </c>
      <c r="S46" s="11"/>
      <c r="T46" s="1"/>
      <c r="U46" s="15">
        <f t="shared" si="6"/>
        <v>0</v>
      </c>
      <c r="V46" s="15">
        <f t="shared" si="7"/>
        <v>0</v>
      </c>
      <c r="W46" s="15">
        <f>SUM(D46,F46,H46,J46)</f>
        <v>7634000</v>
      </c>
      <c r="X46" s="15">
        <f t="shared" si="8"/>
        <v>7634000</v>
      </c>
      <c r="Y46" s="29">
        <f t="shared" si="9"/>
        <v>0</v>
      </c>
    </row>
    <row r="47" spans="1:25" ht="19.5" customHeight="1">
      <c r="A47" s="4">
        <v>619</v>
      </c>
      <c r="B47" s="9" t="s">
        <v>69</v>
      </c>
      <c r="C47" s="39">
        <v>3779000</v>
      </c>
      <c r="D47" s="40">
        <f>SUM(C47)</f>
        <v>3779000</v>
      </c>
      <c r="E47" s="39">
        <v>0</v>
      </c>
      <c r="F47" s="40">
        <f t="shared" si="10"/>
        <v>0</v>
      </c>
      <c r="G47" s="44">
        <v>0</v>
      </c>
      <c r="H47" s="45">
        <f t="shared" si="11"/>
        <v>0</v>
      </c>
      <c r="I47" s="48">
        <v>468000</v>
      </c>
      <c r="J47" s="49">
        <f t="shared" si="12"/>
        <v>468000</v>
      </c>
      <c r="K47" s="57"/>
      <c r="L47" s="58">
        <f t="shared" si="5"/>
        <v>0</v>
      </c>
      <c r="M47" s="57"/>
      <c r="N47" s="57"/>
      <c r="O47" s="57"/>
      <c r="P47" s="57"/>
      <c r="Q47" s="58">
        <f t="shared" si="13"/>
        <v>0</v>
      </c>
      <c r="R47" s="32">
        <f>SUM(D47,F47,H47,J47,L47,Q47)</f>
        <v>4247000</v>
      </c>
      <c r="S47" s="11"/>
      <c r="T47" s="1"/>
      <c r="U47" s="15">
        <f t="shared" si="6"/>
        <v>0</v>
      </c>
      <c r="V47" s="15">
        <f t="shared" si="7"/>
        <v>0</v>
      </c>
      <c r="W47" s="15">
        <f>SUM(D47,F47,H47,J47)</f>
        <v>4247000</v>
      </c>
      <c r="X47" s="15">
        <f t="shared" si="8"/>
        <v>4247000</v>
      </c>
      <c r="Y47" s="29">
        <f t="shared" si="9"/>
        <v>0</v>
      </c>
    </row>
    <row r="48" spans="1:25" ht="19.5" customHeight="1">
      <c r="A48" s="4">
        <v>620</v>
      </c>
      <c r="B48" s="9" t="s">
        <v>70</v>
      </c>
      <c r="C48" s="39">
        <v>673000</v>
      </c>
      <c r="D48" s="40">
        <f>SUM(C48)</f>
        <v>673000</v>
      </c>
      <c r="E48" s="39">
        <v>0</v>
      </c>
      <c r="F48" s="40">
        <f t="shared" si="10"/>
        <v>0</v>
      </c>
      <c r="G48" s="44">
        <v>0</v>
      </c>
      <c r="H48" s="45">
        <f t="shared" si="11"/>
        <v>0</v>
      </c>
      <c r="I48" s="48">
        <v>0</v>
      </c>
      <c r="J48" s="49">
        <f t="shared" si="12"/>
        <v>0</v>
      </c>
      <c r="K48" s="57">
        <v>21000</v>
      </c>
      <c r="L48" s="58">
        <f t="shared" si="5"/>
        <v>21000</v>
      </c>
      <c r="M48" s="57"/>
      <c r="N48" s="57"/>
      <c r="O48" s="57"/>
      <c r="P48" s="57"/>
      <c r="Q48" s="58">
        <f t="shared" si="13"/>
        <v>0</v>
      </c>
      <c r="R48" s="32">
        <f>SUM(D48,F48,H48,J48,L48,Q48)</f>
        <v>694000</v>
      </c>
      <c r="S48" s="11"/>
      <c r="T48" s="1"/>
      <c r="U48" s="15">
        <f t="shared" si="6"/>
        <v>0</v>
      </c>
      <c r="V48" s="15">
        <f t="shared" si="7"/>
        <v>21000</v>
      </c>
      <c r="W48" s="15">
        <f>SUM(D48,F48,H48,J48)</f>
        <v>673000</v>
      </c>
      <c r="X48" s="15">
        <f t="shared" si="8"/>
        <v>694000</v>
      </c>
      <c r="Y48" s="29">
        <f t="shared" si="9"/>
        <v>0</v>
      </c>
    </row>
    <row r="49" spans="1:25" ht="19.5" customHeight="1">
      <c r="A49" s="4">
        <v>621</v>
      </c>
      <c r="B49" s="9" t="s">
        <v>71</v>
      </c>
      <c r="C49" s="39">
        <v>637000</v>
      </c>
      <c r="D49" s="40">
        <f>SUM(C49)</f>
        <v>637000</v>
      </c>
      <c r="E49" s="39">
        <v>0</v>
      </c>
      <c r="F49" s="40">
        <f t="shared" si="10"/>
        <v>0</v>
      </c>
      <c r="G49" s="44">
        <v>0</v>
      </c>
      <c r="H49" s="45">
        <f t="shared" si="11"/>
        <v>0</v>
      </c>
      <c r="I49" s="48">
        <v>0</v>
      </c>
      <c r="J49" s="49">
        <f t="shared" si="12"/>
        <v>0</v>
      </c>
      <c r="K49" s="57"/>
      <c r="L49" s="58">
        <f t="shared" si="5"/>
        <v>0</v>
      </c>
      <c r="M49" s="57"/>
      <c r="N49" s="57"/>
      <c r="O49" s="57"/>
      <c r="P49" s="57"/>
      <c r="Q49" s="58">
        <f t="shared" si="13"/>
        <v>0</v>
      </c>
      <c r="R49" s="32">
        <f>SUM(D49,F49,H49,J49,L49,Q49)</f>
        <v>637000</v>
      </c>
      <c r="S49" s="11"/>
      <c r="T49" s="1"/>
      <c r="U49" s="15">
        <f t="shared" si="6"/>
        <v>0</v>
      </c>
      <c r="V49" s="15">
        <f t="shared" si="7"/>
        <v>0</v>
      </c>
      <c r="W49" s="15">
        <f>SUM(D49,F49,H49,J49)</f>
        <v>637000</v>
      </c>
      <c r="X49" s="15">
        <f t="shared" si="8"/>
        <v>637000</v>
      </c>
      <c r="Y49" s="29">
        <f t="shared" si="9"/>
        <v>0</v>
      </c>
    </row>
    <row r="50" spans="1:25" ht="19.5" customHeight="1">
      <c r="A50" s="4">
        <v>622</v>
      </c>
      <c r="B50" s="9" t="s">
        <v>72</v>
      </c>
      <c r="C50" s="39">
        <v>1075000</v>
      </c>
      <c r="D50" s="40">
        <f>SUM(C50)</f>
        <v>1075000</v>
      </c>
      <c r="E50" s="39">
        <v>3000</v>
      </c>
      <c r="F50" s="40">
        <f t="shared" si="10"/>
        <v>3000</v>
      </c>
      <c r="G50" s="44">
        <v>408000</v>
      </c>
      <c r="H50" s="45">
        <f t="shared" si="11"/>
        <v>408000</v>
      </c>
      <c r="I50" s="48">
        <v>56000</v>
      </c>
      <c r="J50" s="49">
        <f t="shared" si="12"/>
        <v>56000</v>
      </c>
      <c r="K50" s="57"/>
      <c r="L50" s="58">
        <f t="shared" si="5"/>
        <v>0</v>
      </c>
      <c r="M50" s="57"/>
      <c r="N50" s="57"/>
      <c r="O50" s="57"/>
      <c r="P50" s="57"/>
      <c r="Q50" s="58">
        <f t="shared" si="13"/>
        <v>0</v>
      </c>
      <c r="R50" s="32">
        <f>SUM(D50,F50,H50,J50,L50,Q50)</f>
        <v>1542000</v>
      </c>
      <c r="S50" s="11"/>
      <c r="T50" s="1"/>
      <c r="U50" s="15">
        <f t="shared" si="6"/>
        <v>0</v>
      </c>
      <c r="V50" s="15">
        <f t="shared" si="7"/>
        <v>0</v>
      </c>
      <c r="W50" s="15">
        <f>SUM(D50,F50,H50,J50)</f>
        <v>1542000</v>
      </c>
      <c r="X50" s="15">
        <f t="shared" si="8"/>
        <v>1542000</v>
      </c>
      <c r="Y50" s="29">
        <f t="shared" si="9"/>
        <v>0</v>
      </c>
    </row>
    <row r="51" spans="1:25" ht="19.5" customHeight="1">
      <c r="A51" s="4">
        <v>623</v>
      </c>
      <c r="B51" s="9" t="s">
        <v>73</v>
      </c>
      <c r="C51" s="39">
        <v>638000</v>
      </c>
      <c r="D51" s="40">
        <f>SUM(C51)</f>
        <v>638000</v>
      </c>
      <c r="E51" s="39">
        <v>0</v>
      </c>
      <c r="F51" s="40">
        <f t="shared" si="10"/>
        <v>0</v>
      </c>
      <c r="G51" s="44">
        <v>0</v>
      </c>
      <c r="H51" s="45">
        <f t="shared" si="11"/>
        <v>0</v>
      </c>
      <c r="I51" s="48">
        <v>0</v>
      </c>
      <c r="J51" s="49">
        <f t="shared" si="12"/>
        <v>0</v>
      </c>
      <c r="K51" s="57"/>
      <c r="L51" s="58">
        <f t="shared" si="5"/>
        <v>0</v>
      </c>
      <c r="M51" s="57"/>
      <c r="N51" s="57"/>
      <c r="O51" s="57">
        <v>16000</v>
      </c>
      <c r="P51" s="57"/>
      <c r="Q51" s="58">
        <f t="shared" si="13"/>
        <v>16000</v>
      </c>
      <c r="R51" s="32">
        <f>SUM(D51,F51,H51,J51,L51,Q51)</f>
        <v>654000</v>
      </c>
      <c r="S51" s="11"/>
      <c r="T51" s="1"/>
      <c r="U51" s="15">
        <f t="shared" si="6"/>
        <v>16000</v>
      </c>
      <c r="V51" s="15">
        <f t="shared" si="7"/>
        <v>0</v>
      </c>
      <c r="W51" s="15">
        <f>SUM(D51,F51,H51,J51)</f>
        <v>638000</v>
      </c>
      <c r="X51" s="15">
        <f t="shared" si="8"/>
        <v>654000</v>
      </c>
      <c r="Y51" s="29">
        <f t="shared" si="9"/>
        <v>0</v>
      </c>
    </row>
    <row r="52" spans="1:25" ht="19.5" customHeight="1">
      <c r="A52" s="4">
        <v>624</v>
      </c>
      <c r="B52" s="9" t="s">
        <v>74</v>
      </c>
      <c r="C52" s="39">
        <v>0</v>
      </c>
      <c r="D52" s="40">
        <f>SUM(C52)</f>
        <v>0</v>
      </c>
      <c r="E52" s="39">
        <v>0</v>
      </c>
      <c r="F52" s="40">
        <f t="shared" si="10"/>
        <v>0</v>
      </c>
      <c r="G52" s="44">
        <v>0</v>
      </c>
      <c r="H52" s="45">
        <f t="shared" si="11"/>
        <v>0</v>
      </c>
      <c r="I52" s="48">
        <v>0</v>
      </c>
      <c r="J52" s="49">
        <f t="shared" si="12"/>
        <v>0</v>
      </c>
      <c r="K52" s="57"/>
      <c r="L52" s="58">
        <f t="shared" si="5"/>
        <v>0</v>
      </c>
      <c r="M52" s="57"/>
      <c r="N52" s="57"/>
      <c r="O52" s="57"/>
      <c r="P52" s="57"/>
      <c r="Q52" s="58">
        <f t="shared" si="13"/>
        <v>0</v>
      </c>
      <c r="R52" s="32">
        <f>SUM(D52,F52,H52,J52,L52,Q52)</f>
        <v>0</v>
      </c>
      <c r="S52" s="11"/>
      <c r="T52" s="1"/>
      <c r="U52" s="15">
        <f t="shared" si="6"/>
        <v>0</v>
      </c>
      <c r="V52" s="15">
        <f t="shared" si="7"/>
        <v>0</v>
      </c>
      <c r="W52" s="15">
        <f>SUM(D52,F52,H52,J52)</f>
        <v>0</v>
      </c>
      <c r="X52" s="15">
        <f t="shared" si="8"/>
        <v>0</v>
      </c>
      <c r="Y52" s="29">
        <f t="shared" si="9"/>
        <v>0</v>
      </c>
    </row>
    <row r="53" spans="1:25" ht="19.5" customHeight="1">
      <c r="A53" s="4">
        <v>625</v>
      </c>
      <c r="B53" s="9" t="s">
        <v>75</v>
      </c>
      <c r="C53" s="39">
        <v>180000</v>
      </c>
      <c r="D53" s="40">
        <f>SUM(C53)</f>
        <v>180000</v>
      </c>
      <c r="E53" s="39">
        <v>0</v>
      </c>
      <c r="F53" s="40">
        <f t="shared" si="10"/>
        <v>0</v>
      </c>
      <c r="G53" s="44">
        <v>0</v>
      </c>
      <c r="H53" s="45">
        <f t="shared" si="11"/>
        <v>0</v>
      </c>
      <c r="I53" s="48">
        <v>0</v>
      </c>
      <c r="J53" s="49">
        <f t="shared" si="12"/>
        <v>0</v>
      </c>
      <c r="K53" s="57">
        <v>24000</v>
      </c>
      <c r="L53" s="58">
        <f t="shared" si="5"/>
        <v>24000</v>
      </c>
      <c r="M53" s="57"/>
      <c r="N53" s="57"/>
      <c r="O53" s="57"/>
      <c r="P53" s="57"/>
      <c r="Q53" s="58">
        <f t="shared" si="13"/>
        <v>0</v>
      </c>
      <c r="R53" s="32">
        <f>SUM(D53,F53,H53,J53,L53,Q53)</f>
        <v>204000</v>
      </c>
      <c r="S53" s="11"/>
      <c r="T53" s="1"/>
      <c r="U53" s="15">
        <f t="shared" si="6"/>
        <v>0</v>
      </c>
      <c r="V53" s="15">
        <f t="shared" si="7"/>
        <v>24000</v>
      </c>
      <c r="W53" s="15">
        <f>SUM(D53,F53,H53,J53)</f>
        <v>180000</v>
      </c>
      <c r="X53" s="15">
        <f t="shared" si="8"/>
        <v>204000</v>
      </c>
      <c r="Y53" s="29">
        <f t="shared" si="9"/>
        <v>0</v>
      </c>
    </row>
    <row r="54" spans="1:25" ht="19.5" customHeight="1">
      <c r="A54" s="4">
        <v>626</v>
      </c>
      <c r="B54" s="9" t="s">
        <v>76</v>
      </c>
      <c r="C54" s="39">
        <v>992000</v>
      </c>
      <c r="D54" s="40">
        <f>SUM(C54)</f>
        <v>992000</v>
      </c>
      <c r="E54" s="39">
        <v>0</v>
      </c>
      <c r="F54" s="40">
        <f t="shared" si="10"/>
        <v>0</v>
      </c>
      <c r="G54" s="44">
        <v>0</v>
      </c>
      <c r="H54" s="45">
        <f t="shared" si="11"/>
        <v>0</v>
      </c>
      <c r="I54" s="48">
        <v>0</v>
      </c>
      <c r="J54" s="49">
        <f t="shared" si="12"/>
        <v>0</v>
      </c>
      <c r="K54" s="57"/>
      <c r="L54" s="58">
        <f t="shared" si="5"/>
        <v>0</v>
      </c>
      <c r="M54" s="57"/>
      <c r="N54" s="57"/>
      <c r="O54" s="57"/>
      <c r="P54" s="57"/>
      <c r="Q54" s="58">
        <f t="shared" si="13"/>
        <v>0</v>
      </c>
      <c r="R54" s="32">
        <f>SUM(D54,F54,H54,J54,L54,Q54)</f>
        <v>992000</v>
      </c>
      <c r="S54" s="11"/>
      <c r="T54" s="1"/>
      <c r="U54" s="15">
        <f t="shared" si="6"/>
        <v>0</v>
      </c>
      <c r="V54" s="15">
        <f t="shared" si="7"/>
        <v>0</v>
      </c>
      <c r="W54" s="15">
        <f>SUM(D54,F54,H54,J54)</f>
        <v>992000</v>
      </c>
      <c r="X54" s="15">
        <f t="shared" si="8"/>
        <v>992000</v>
      </c>
      <c r="Y54" s="29">
        <f t="shared" si="9"/>
        <v>0</v>
      </c>
    </row>
    <row r="55" spans="1:25" ht="19.5" customHeight="1">
      <c r="A55" s="4">
        <v>627</v>
      </c>
      <c r="B55" s="9" t="s">
        <v>77</v>
      </c>
      <c r="C55" s="39">
        <v>507000</v>
      </c>
      <c r="D55" s="40">
        <f>SUM(C55)</f>
        <v>507000</v>
      </c>
      <c r="E55" s="39">
        <v>0</v>
      </c>
      <c r="F55" s="40">
        <f t="shared" si="10"/>
        <v>0</v>
      </c>
      <c r="G55" s="44">
        <v>0</v>
      </c>
      <c r="H55" s="45">
        <f t="shared" si="11"/>
        <v>0</v>
      </c>
      <c r="I55" s="48">
        <v>0</v>
      </c>
      <c r="J55" s="49">
        <f t="shared" si="12"/>
        <v>0</v>
      </c>
      <c r="K55" s="57"/>
      <c r="L55" s="58">
        <f t="shared" si="5"/>
        <v>0</v>
      </c>
      <c r="M55" s="57"/>
      <c r="N55" s="57"/>
      <c r="O55" s="57"/>
      <c r="P55" s="57"/>
      <c r="Q55" s="58">
        <f t="shared" si="13"/>
        <v>0</v>
      </c>
      <c r="R55" s="32">
        <f>SUM(D55,F55,H55,J55,L55,Q55)</f>
        <v>507000</v>
      </c>
      <c r="S55" s="11"/>
      <c r="T55" s="1"/>
      <c r="U55" s="15">
        <f t="shared" si="6"/>
        <v>0</v>
      </c>
      <c r="V55" s="15">
        <f t="shared" si="7"/>
        <v>0</v>
      </c>
      <c r="W55" s="15">
        <f>SUM(D55,F55,H55,J55)</f>
        <v>507000</v>
      </c>
      <c r="X55" s="15">
        <f t="shared" si="8"/>
        <v>507000</v>
      </c>
      <c r="Y55" s="29">
        <f t="shared" si="9"/>
        <v>0</v>
      </c>
    </row>
    <row r="56" spans="1:25" ht="19.5" customHeight="1">
      <c r="A56" s="4">
        <v>628</v>
      </c>
      <c r="B56" s="9" t="s">
        <v>78</v>
      </c>
      <c r="C56" s="39">
        <v>26000</v>
      </c>
      <c r="D56" s="40">
        <f>SUM(C56)</f>
        <v>26000</v>
      </c>
      <c r="E56" s="39">
        <v>0</v>
      </c>
      <c r="F56" s="40">
        <f t="shared" si="10"/>
        <v>0</v>
      </c>
      <c r="G56" s="44">
        <v>0</v>
      </c>
      <c r="H56" s="45">
        <f t="shared" si="11"/>
        <v>0</v>
      </c>
      <c r="I56" s="48">
        <v>36000</v>
      </c>
      <c r="J56" s="49">
        <f t="shared" si="12"/>
        <v>36000</v>
      </c>
      <c r="K56" s="57"/>
      <c r="L56" s="58">
        <f t="shared" si="5"/>
        <v>0</v>
      </c>
      <c r="M56" s="57"/>
      <c r="N56" s="57"/>
      <c r="O56" s="57"/>
      <c r="P56" s="57"/>
      <c r="Q56" s="58">
        <f t="shared" si="13"/>
        <v>0</v>
      </c>
      <c r="R56" s="32">
        <f>SUM(D56,F56,H56,J56,L56,Q56)</f>
        <v>62000</v>
      </c>
      <c r="S56" s="11"/>
      <c r="T56" s="1"/>
      <c r="U56" s="15">
        <f t="shared" si="6"/>
        <v>0</v>
      </c>
      <c r="V56" s="15">
        <f t="shared" si="7"/>
        <v>0</v>
      </c>
      <c r="W56" s="15">
        <f>SUM(D56,F56,H56,J56)</f>
        <v>62000</v>
      </c>
      <c r="X56" s="15">
        <f t="shared" si="8"/>
        <v>62000</v>
      </c>
      <c r="Y56" s="29">
        <f t="shared" si="9"/>
        <v>0</v>
      </c>
    </row>
    <row r="57" spans="1:25" ht="19.5" customHeight="1">
      <c r="A57" s="4">
        <v>629</v>
      </c>
      <c r="B57" s="9" t="s">
        <v>79</v>
      </c>
      <c r="C57" s="39">
        <v>1717000</v>
      </c>
      <c r="D57" s="40">
        <f>SUM(C57)</f>
        <v>1717000</v>
      </c>
      <c r="E57" s="39">
        <v>0</v>
      </c>
      <c r="F57" s="40">
        <f t="shared" si="10"/>
        <v>0</v>
      </c>
      <c r="G57" s="44">
        <v>0</v>
      </c>
      <c r="H57" s="45">
        <f t="shared" si="11"/>
        <v>0</v>
      </c>
      <c r="I57" s="48">
        <v>0</v>
      </c>
      <c r="J57" s="49">
        <f t="shared" si="12"/>
        <v>0</v>
      </c>
      <c r="K57" s="57"/>
      <c r="L57" s="58">
        <f t="shared" si="5"/>
        <v>0</v>
      </c>
      <c r="M57" s="57"/>
      <c r="N57" s="57"/>
      <c r="O57" s="57"/>
      <c r="P57" s="57"/>
      <c r="Q57" s="58">
        <f t="shared" si="13"/>
        <v>0</v>
      </c>
      <c r="R57" s="32">
        <f>SUM(D57,F57,H57,J57,L57,Q57)</f>
        <v>1717000</v>
      </c>
      <c r="S57" s="11"/>
      <c r="T57" s="1"/>
      <c r="U57" s="15">
        <f t="shared" si="6"/>
        <v>0</v>
      </c>
      <c r="V57" s="15">
        <f t="shared" si="7"/>
        <v>0</v>
      </c>
      <c r="W57" s="15">
        <f>SUM(D57,F57,H57,J57)</f>
        <v>1717000</v>
      </c>
      <c r="X57" s="15">
        <f t="shared" si="8"/>
        <v>1717000</v>
      </c>
      <c r="Y57" s="29">
        <f t="shared" si="9"/>
        <v>0</v>
      </c>
    </row>
    <row r="58" spans="1:25" ht="19.5" customHeight="1">
      <c r="A58" s="4">
        <v>630</v>
      </c>
      <c r="B58" s="9" t="s">
        <v>80</v>
      </c>
      <c r="C58" s="39">
        <v>689000</v>
      </c>
      <c r="D58" s="40">
        <f>SUM(C58)</f>
        <v>689000</v>
      </c>
      <c r="E58" s="39">
        <v>0</v>
      </c>
      <c r="F58" s="40">
        <f t="shared" si="10"/>
        <v>0</v>
      </c>
      <c r="G58" s="44">
        <v>0</v>
      </c>
      <c r="H58" s="45">
        <f t="shared" si="11"/>
        <v>0</v>
      </c>
      <c r="I58" s="48">
        <v>0</v>
      </c>
      <c r="J58" s="49">
        <f t="shared" si="12"/>
        <v>0</v>
      </c>
      <c r="K58" s="57">
        <v>21000</v>
      </c>
      <c r="L58" s="58">
        <f t="shared" si="5"/>
        <v>21000</v>
      </c>
      <c r="M58" s="57"/>
      <c r="N58" s="57"/>
      <c r="O58" s="57"/>
      <c r="P58" s="57"/>
      <c r="Q58" s="58">
        <f t="shared" si="13"/>
        <v>0</v>
      </c>
      <c r="R58" s="32">
        <f>SUM(D58,F58,H58,J58,L58,Q58)</f>
        <v>710000</v>
      </c>
      <c r="S58" s="11"/>
      <c r="T58" s="1"/>
      <c r="U58" s="15">
        <f t="shared" si="6"/>
        <v>0</v>
      </c>
      <c r="V58" s="15">
        <f t="shared" si="7"/>
        <v>21000</v>
      </c>
      <c r="W58" s="15">
        <f>SUM(D58,F58,H58,J58)</f>
        <v>689000</v>
      </c>
      <c r="X58" s="15">
        <f t="shared" si="8"/>
        <v>710000</v>
      </c>
      <c r="Y58" s="29">
        <f t="shared" si="9"/>
        <v>0</v>
      </c>
    </row>
    <row r="59" spans="1:25" ht="19.5" customHeight="1">
      <c r="A59" s="4">
        <v>631</v>
      </c>
      <c r="B59" s="9" t="s">
        <v>81</v>
      </c>
      <c r="C59" s="39">
        <v>754000</v>
      </c>
      <c r="D59" s="40">
        <f>SUM(C59)</f>
        <v>754000</v>
      </c>
      <c r="E59" s="39">
        <v>0</v>
      </c>
      <c r="F59" s="40">
        <f t="shared" si="10"/>
        <v>0</v>
      </c>
      <c r="G59" s="44">
        <v>0</v>
      </c>
      <c r="H59" s="45">
        <f t="shared" si="11"/>
        <v>0</v>
      </c>
      <c r="I59" s="48">
        <v>0</v>
      </c>
      <c r="J59" s="49">
        <f t="shared" si="12"/>
        <v>0</v>
      </c>
      <c r="K59" s="57"/>
      <c r="L59" s="58">
        <f t="shared" si="5"/>
        <v>0</v>
      </c>
      <c r="M59" s="57"/>
      <c r="N59" s="57"/>
      <c r="O59" s="57"/>
      <c r="P59" s="57"/>
      <c r="Q59" s="58">
        <f t="shared" si="13"/>
        <v>0</v>
      </c>
      <c r="R59" s="32">
        <f>SUM(D59,F59,H59,J59,L59,Q59)</f>
        <v>754000</v>
      </c>
      <c r="S59" s="11"/>
      <c r="T59" s="1"/>
      <c r="U59" s="15">
        <f t="shared" si="6"/>
        <v>0</v>
      </c>
      <c r="V59" s="15">
        <f t="shared" si="7"/>
        <v>0</v>
      </c>
      <c r="W59" s="15">
        <f>SUM(D59,F59,H59,J59)</f>
        <v>754000</v>
      </c>
      <c r="X59" s="15">
        <f t="shared" si="8"/>
        <v>754000</v>
      </c>
      <c r="Y59" s="29">
        <f t="shared" si="9"/>
        <v>0</v>
      </c>
    </row>
    <row r="60" spans="1:25" ht="19.5" customHeight="1">
      <c r="A60" s="4">
        <v>632</v>
      </c>
      <c r="B60" s="9" t="s">
        <v>82</v>
      </c>
      <c r="C60" s="39">
        <v>856000</v>
      </c>
      <c r="D60" s="40">
        <f>SUM(C60)</f>
        <v>856000</v>
      </c>
      <c r="E60" s="39">
        <v>2000</v>
      </c>
      <c r="F60" s="40">
        <f t="shared" si="10"/>
        <v>2000</v>
      </c>
      <c r="G60" s="44">
        <v>0</v>
      </c>
      <c r="H60" s="45">
        <f t="shared" si="11"/>
        <v>0</v>
      </c>
      <c r="I60" s="48">
        <v>51000</v>
      </c>
      <c r="J60" s="49">
        <f t="shared" si="12"/>
        <v>51000</v>
      </c>
      <c r="K60" s="57"/>
      <c r="L60" s="58">
        <f t="shared" si="5"/>
        <v>0</v>
      </c>
      <c r="M60" s="57"/>
      <c r="N60" s="57"/>
      <c r="O60" s="57"/>
      <c r="P60" s="57"/>
      <c r="Q60" s="58">
        <f t="shared" si="13"/>
        <v>0</v>
      </c>
      <c r="R60" s="32">
        <f>SUM(D60,F60,H60,J60,L60,Q60)</f>
        <v>909000</v>
      </c>
      <c r="S60" s="11"/>
      <c r="T60" s="1"/>
      <c r="U60" s="15">
        <f t="shared" si="6"/>
        <v>0</v>
      </c>
      <c r="V60" s="15">
        <f t="shared" si="7"/>
        <v>0</v>
      </c>
      <c r="W60" s="15">
        <f>SUM(D60,F60,H60,J60)</f>
        <v>909000</v>
      </c>
      <c r="X60" s="15">
        <f t="shared" si="8"/>
        <v>909000</v>
      </c>
      <c r="Y60" s="29">
        <f t="shared" si="9"/>
        <v>0</v>
      </c>
    </row>
    <row r="61" spans="1:25" ht="19.5" customHeight="1">
      <c r="A61" s="4">
        <v>633</v>
      </c>
      <c r="B61" s="9" t="s">
        <v>83</v>
      </c>
      <c r="C61" s="39">
        <v>652000</v>
      </c>
      <c r="D61" s="40">
        <f>SUM(C61)</f>
        <v>652000</v>
      </c>
      <c r="E61" s="39">
        <v>0</v>
      </c>
      <c r="F61" s="40">
        <f t="shared" si="10"/>
        <v>0</v>
      </c>
      <c r="G61" s="44">
        <v>0</v>
      </c>
      <c r="H61" s="45">
        <f t="shared" si="11"/>
        <v>0</v>
      </c>
      <c r="I61" s="48">
        <v>0</v>
      </c>
      <c r="J61" s="49">
        <f t="shared" si="12"/>
        <v>0</v>
      </c>
      <c r="K61" s="57"/>
      <c r="L61" s="58">
        <f t="shared" si="5"/>
        <v>0</v>
      </c>
      <c r="M61" s="57"/>
      <c r="N61" s="57"/>
      <c r="O61" s="57"/>
      <c r="P61" s="57"/>
      <c r="Q61" s="58">
        <f t="shared" si="13"/>
        <v>0</v>
      </c>
      <c r="R61" s="32">
        <f>SUM(D61,F61,H61,J61,L61,Q61)</f>
        <v>652000</v>
      </c>
      <c r="S61" s="11"/>
      <c r="T61" s="1"/>
      <c r="U61" s="15">
        <f t="shared" si="6"/>
        <v>0</v>
      </c>
      <c r="V61" s="15">
        <f t="shared" si="7"/>
        <v>0</v>
      </c>
      <c r="W61" s="15">
        <f>SUM(D61,F61,H61,J61)</f>
        <v>652000</v>
      </c>
      <c r="X61" s="15">
        <f t="shared" si="8"/>
        <v>652000</v>
      </c>
      <c r="Y61" s="29">
        <f t="shared" si="9"/>
        <v>0</v>
      </c>
    </row>
    <row r="62" spans="1:25" ht="19.5" customHeight="1">
      <c r="A62" s="4">
        <v>634</v>
      </c>
      <c r="B62" s="9" t="s">
        <v>84</v>
      </c>
      <c r="C62" s="39">
        <v>359000</v>
      </c>
      <c r="D62" s="40">
        <f>SUM(C62)</f>
        <v>359000</v>
      </c>
      <c r="E62" s="39">
        <v>0</v>
      </c>
      <c r="F62" s="40">
        <f t="shared" si="10"/>
        <v>0</v>
      </c>
      <c r="G62" s="44">
        <v>0</v>
      </c>
      <c r="H62" s="45">
        <f t="shared" si="11"/>
        <v>0</v>
      </c>
      <c r="I62" s="48">
        <v>0</v>
      </c>
      <c r="J62" s="49">
        <f t="shared" si="12"/>
        <v>0</v>
      </c>
      <c r="K62" s="57">
        <v>23000</v>
      </c>
      <c r="L62" s="58">
        <f t="shared" si="5"/>
        <v>23000</v>
      </c>
      <c r="M62" s="57"/>
      <c r="N62" s="57"/>
      <c r="O62" s="57"/>
      <c r="P62" s="57"/>
      <c r="Q62" s="58">
        <f t="shared" si="13"/>
        <v>0</v>
      </c>
      <c r="R62" s="32">
        <f>SUM(D62,F62,H62,J62,L62,Q62)</f>
        <v>382000</v>
      </c>
      <c r="S62" s="11"/>
      <c r="T62" s="1"/>
      <c r="U62" s="15">
        <f t="shared" si="6"/>
        <v>0</v>
      </c>
      <c r="V62" s="15">
        <f t="shared" si="7"/>
        <v>23000</v>
      </c>
      <c r="W62" s="15">
        <f>SUM(D62,F62,H62,J62)</f>
        <v>359000</v>
      </c>
      <c r="X62" s="15">
        <f t="shared" si="8"/>
        <v>382000</v>
      </c>
      <c r="Y62" s="29">
        <f t="shared" si="9"/>
        <v>0</v>
      </c>
    </row>
    <row r="63" spans="1:25" ht="19.5" customHeight="1">
      <c r="A63" s="4">
        <v>635</v>
      </c>
      <c r="B63" s="9" t="s">
        <v>85</v>
      </c>
      <c r="C63" s="39">
        <v>0</v>
      </c>
      <c r="D63" s="40">
        <f>SUM(C63)</f>
        <v>0</v>
      </c>
      <c r="E63" s="39">
        <v>0</v>
      </c>
      <c r="F63" s="40">
        <f t="shared" si="10"/>
        <v>0</v>
      </c>
      <c r="G63" s="44">
        <v>0</v>
      </c>
      <c r="H63" s="45">
        <f t="shared" si="11"/>
        <v>0</v>
      </c>
      <c r="I63" s="48">
        <v>0</v>
      </c>
      <c r="J63" s="49">
        <f t="shared" si="12"/>
        <v>0</v>
      </c>
      <c r="K63" s="57"/>
      <c r="L63" s="58">
        <f t="shared" si="5"/>
        <v>0</v>
      </c>
      <c r="M63" s="57"/>
      <c r="N63" s="57"/>
      <c r="O63" s="57"/>
      <c r="P63" s="57"/>
      <c r="Q63" s="58">
        <f t="shared" si="13"/>
        <v>0</v>
      </c>
      <c r="R63" s="32">
        <f>SUM(D63,F63,H63,J63,L63,Q63)</f>
        <v>0</v>
      </c>
      <c r="S63" s="11"/>
      <c r="T63" s="1"/>
      <c r="U63" s="15">
        <f t="shared" si="6"/>
        <v>0</v>
      </c>
      <c r="V63" s="15">
        <f t="shared" si="7"/>
        <v>0</v>
      </c>
      <c r="W63" s="15">
        <f>SUM(D63,F63,H63,J63)</f>
        <v>0</v>
      </c>
      <c r="X63" s="15">
        <f t="shared" si="8"/>
        <v>0</v>
      </c>
      <c r="Y63" s="29">
        <f t="shared" si="9"/>
        <v>0</v>
      </c>
    </row>
    <row r="64" spans="1:25" ht="19.5" customHeight="1">
      <c r="A64" s="4">
        <v>636</v>
      </c>
      <c r="B64" s="9" t="s">
        <v>86</v>
      </c>
      <c r="C64" s="39">
        <v>806000</v>
      </c>
      <c r="D64" s="40">
        <f>SUM(C64)</f>
        <v>806000</v>
      </c>
      <c r="E64" s="39">
        <v>0</v>
      </c>
      <c r="F64" s="40">
        <f t="shared" si="10"/>
        <v>0</v>
      </c>
      <c r="G64" s="44">
        <v>48000</v>
      </c>
      <c r="H64" s="45">
        <f t="shared" si="11"/>
        <v>48000</v>
      </c>
      <c r="I64" s="48">
        <v>315000</v>
      </c>
      <c r="J64" s="49">
        <f t="shared" si="12"/>
        <v>315000</v>
      </c>
      <c r="K64" s="57"/>
      <c r="L64" s="58">
        <f t="shared" si="5"/>
        <v>0</v>
      </c>
      <c r="M64" s="57"/>
      <c r="N64" s="57"/>
      <c r="O64" s="57"/>
      <c r="P64" s="57"/>
      <c r="Q64" s="58">
        <f t="shared" si="13"/>
        <v>0</v>
      </c>
      <c r="R64" s="32">
        <f>SUM(D64,F64,H64,J64,L64,Q64)</f>
        <v>1169000</v>
      </c>
      <c r="S64" s="11"/>
      <c r="T64" s="1"/>
      <c r="U64" s="15">
        <f t="shared" si="6"/>
        <v>0</v>
      </c>
      <c r="V64" s="15">
        <f t="shared" si="7"/>
        <v>0</v>
      </c>
      <c r="W64" s="15">
        <f>SUM(D64,F64,H64,J64)</f>
        <v>1169000</v>
      </c>
      <c r="X64" s="15">
        <f t="shared" si="8"/>
        <v>1169000</v>
      </c>
      <c r="Y64" s="29">
        <f t="shared" si="9"/>
        <v>0</v>
      </c>
    </row>
    <row r="65" spans="1:25" ht="19.5" customHeight="1">
      <c r="A65" s="4">
        <v>638</v>
      </c>
      <c r="B65" s="9" t="s">
        <v>87</v>
      </c>
      <c r="C65" s="39">
        <v>1269000</v>
      </c>
      <c r="D65" s="40">
        <f>SUM(C65)</f>
        <v>1269000</v>
      </c>
      <c r="E65" s="39">
        <v>0</v>
      </c>
      <c r="F65" s="40">
        <f t="shared" si="10"/>
        <v>0</v>
      </c>
      <c r="G65" s="44">
        <v>0</v>
      </c>
      <c r="H65" s="45">
        <f t="shared" si="11"/>
        <v>0</v>
      </c>
      <c r="I65" s="48">
        <v>0</v>
      </c>
      <c r="J65" s="49">
        <f t="shared" si="12"/>
        <v>0</v>
      </c>
      <c r="K65" s="57">
        <v>20000</v>
      </c>
      <c r="L65" s="58">
        <f t="shared" si="5"/>
        <v>20000</v>
      </c>
      <c r="M65" s="57"/>
      <c r="N65" s="57"/>
      <c r="O65" s="57"/>
      <c r="P65" s="57"/>
      <c r="Q65" s="58">
        <f t="shared" si="13"/>
        <v>0</v>
      </c>
      <c r="R65" s="32">
        <f>SUM(D65,F65,H65,J65,L65,Q65)</f>
        <v>1289000</v>
      </c>
      <c r="S65" s="11"/>
      <c r="T65" s="1"/>
      <c r="U65" s="15">
        <f t="shared" si="6"/>
        <v>0</v>
      </c>
      <c r="V65" s="15">
        <f t="shared" si="7"/>
        <v>20000</v>
      </c>
      <c r="W65" s="15">
        <f>SUM(D65,F65,H65,J65)</f>
        <v>1269000</v>
      </c>
      <c r="X65" s="15">
        <f t="shared" si="8"/>
        <v>1289000</v>
      </c>
      <c r="Y65" s="29">
        <f t="shared" si="9"/>
        <v>0</v>
      </c>
    </row>
    <row r="66" spans="1:25" ht="19.5" customHeight="1">
      <c r="A66" s="4">
        <v>639</v>
      </c>
      <c r="B66" s="9" t="s">
        <v>88</v>
      </c>
      <c r="C66" s="39">
        <v>460000</v>
      </c>
      <c r="D66" s="40">
        <f>SUM(C66)</f>
        <v>460000</v>
      </c>
      <c r="E66" s="39">
        <v>0</v>
      </c>
      <c r="F66" s="40">
        <f t="shared" si="10"/>
        <v>0</v>
      </c>
      <c r="G66" s="44">
        <v>0</v>
      </c>
      <c r="H66" s="45">
        <f t="shared" si="11"/>
        <v>0</v>
      </c>
      <c r="I66" s="48">
        <v>0</v>
      </c>
      <c r="J66" s="49">
        <f t="shared" si="12"/>
        <v>0</v>
      </c>
      <c r="K66" s="57"/>
      <c r="L66" s="58">
        <f t="shared" si="5"/>
        <v>0</v>
      </c>
      <c r="M66" s="57"/>
      <c r="N66" s="57"/>
      <c r="O66" s="57"/>
      <c r="P66" s="57"/>
      <c r="Q66" s="58">
        <f t="shared" si="13"/>
        <v>0</v>
      </c>
      <c r="R66" s="32">
        <f>SUM(D66,F66,H66,J66,L66,Q66)</f>
        <v>460000</v>
      </c>
      <c r="S66" s="11"/>
      <c r="T66" s="1"/>
      <c r="U66" s="15">
        <f t="shared" si="6"/>
        <v>0</v>
      </c>
      <c r="V66" s="15">
        <f t="shared" si="7"/>
        <v>0</v>
      </c>
      <c r="W66" s="15">
        <f>SUM(D66,F66,H66,J66)</f>
        <v>460000</v>
      </c>
      <c r="X66" s="15">
        <f t="shared" si="8"/>
        <v>460000</v>
      </c>
      <c r="Y66" s="29">
        <f t="shared" si="9"/>
        <v>0</v>
      </c>
    </row>
    <row r="67" spans="1:25" ht="19.5" customHeight="1">
      <c r="A67" s="4">
        <v>641</v>
      </c>
      <c r="B67" s="9" t="s">
        <v>89</v>
      </c>
      <c r="C67" s="39">
        <v>0</v>
      </c>
      <c r="D67" s="40">
        <f>SUM(C67)</f>
        <v>0</v>
      </c>
      <c r="E67" s="39">
        <v>0</v>
      </c>
      <c r="F67" s="40">
        <f t="shared" si="10"/>
        <v>0</v>
      </c>
      <c r="G67" s="44">
        <v>0</v>
      </c>
      <c r="H67" s="45">
        <f t="shared" si="11"/>
        <v>0</v>
      </c>
      <c r="I67" s="48">
        <v>0</v>
      </c>
      <c r="J67" s="49">
        <f t="shared" si="12"/>
        <v>0</v>
      </c>
      <c r="K67" s="57"/>
      <c r="L67" s="58">
        <f t="shared" si="5"/>
        <v>0</v>
      </c>
      <c r="M67" s="57"/>
      <c r="N67" s="57"/>
      <c r="O67" s="57"/>
      <c r="P67" s="57"/>
      <c r="Q67" s="58">
        <f t="shared" si="13"/>
        <v>0</v>
      </c>
      <c r="R67" s="32">
        <f>SUM(D67,F67,H67,J67,L67,Q67)</f>
        <v>0</v>
      </c>
      <c r="S67" s="11"/>
      <c r="T67" s="1"/>
      <c r="U67" s="15">
        <f t="shared" si="6"/>
        <v>0</v>
      </c>
      <c r="V67" s="15">
        <f t="shared" si="7"/>
        <v>0</v>
      </c>
      <c r="W67" s="15">
        <f>SUM(D67,F67,H67,J67)</f>
        <v>0</v>
      </c>
      <c r="X67" s="15">
        <f t="shared" si="8"/>
        <v>0</v>
      </c>
      <c r="Y67" s="29">
        <f t="shared" si="9"/>
        <v>0</v>
      </c>
    </row>
    <row r="68" spans="1:25" ht="19.5" customHeight="1">
      <c r="A68" s="4">
        <v>642</v>
      </c>
      <c r="B68" s="9" t="s">
        <v>90</v>
      </c>
      <c r="C68" s="39">
        <v>352000</v>
      </c>
      <c r="D68" s="40">
        <f>SUM(C68)</f>
        <v>352000</v>
      </c>
      <c r="E68" s="39">
        <v>0</v>
      </c>
      <c r="F68" s="40">
        <f t="shared" ref="F68:F99" si="14">SUM(E68:E68)</f>
        <v>0</v>
      </c>
      <c r="G68" s="44">
        <v>0</v>
      </c>
      <c r="H68" s="45">
        <f t="shared" ref="H68:H99" si="15">SUM(G68:G68)</f>
        <v>0</v>
      </c>
      <c r="I68" s="48">
        <v>50000</v>
      </c>
      <c r="J68" s="49">
        <f t="shared" ref="J68:J99" si="16">SUM(I68:I68)</f>
        <v>50000</v>
      </c>
      <c r="K68" s="57">
        <v>18000</v>
      </c>
      <c r="L68" s="58">
        <f t="shared" si="5"/>
        <v>18000</v>
      </c>
      <c r="M68" s="57"/>
      <c r="N68" s="57"/>
      <c r="O68" s="57"/>
      <c r="P68" s="57"/>
      <c r="Q68" s="58">
        <f t="shared" ref="Q68:Q99" si="17">SUM(M68:P68)</f>
        <v>0</v>
      </c>
      <c r="R68" s="32">
        <f>SUM(D68,F68,H68,J68,L68,Q68)</f>
        <v>420000</v>
      </c>
      <c r="S68" s="11"/>
      <c r="T68" s="1"/>
      <c r="U68" s="15">
        <f t="shared" si="6"/>
        <v>0</v>
      </c>
      <c r="V68" s="15">
        <f t="shared" si="7"/>
        <v>18000</v>
      </c>
      <c r="W68" s="15">
        <f>SUM(D68,F68,H68,J68)</f>
        <v>402000</v>
      </c>
      <c r="X68" s="15">
        <f t="shared" si="8"/>
        <v>420000</v>
      </c>
      <c r="Y68" s="29">
        <f t="shared" si="9"/>
        <v>0</v>
      </c>
    </row>
    <row r="69" spans="1:25" ht="19.5" customHeight="1">
      <c r="A69" s="4">
        <v>645</v>
      </c>
      <c r="B69" s="9" t="s">
        <v>91</v>
      </c>
      <c r="C69" s="39">
        <v>0</v>
      </c>
      <c r="D69" s="40">
        <f>SUM(C69)</f>
        <v>0</v>
      </c>
      <c r="E69" s="39">
        <v>0</v>
      </c>
      <c r="F69" s="40">
        <f t="shared" si="14"/>
        <v>0</v>
      </c>
      <c r="G69" s="44">
        <v>0</v>
      </c>
      <c r="H69" s="45">
        <f t="shared" si="15"/>
        <v>0</v>
      </c>
      <c r="I69" s="48">
        <v>0</v>
      </c>
      <c r="J69" s="49">
        <f t="shared" si="16"/>
        <v>0</v>
      </c>
      <c r="K69" s="57">
        <v>21000</v>
      </c>
      <c r="L69" s="58">
        <f t="shared" ref="L69:L129" si="18">K69</f>
        <v>21000</v>
      </c>
      <c r="M69" s="57"/>
      <c r="N69" s="57"/>
      <c r="O69" s="57"/>
      <c r="P69" s="57"/>
      <c r="Q69" s="58">
        <f t="shared" si="17"/>
        <v>0</v>
      </c>
      <c r="R69" s="32">
        <f>SUM(D69,F69,H69,J69,L69,Q69)</f>
        <v>21000</v>
      </c>
      <c r="S69" s="11"/>
      <c r="T69" s="1"/>
      <c r="U69" s="15">
        <f t="shared" ref="U69:U129" si="19">Q69</f>
        <v>0</v>
      </c>
      <c r="V69" s="15">
        <f t="shared" ref="V69:V129" si="20">L69</f>
        <v>21000</v>
      </c>
      <c r="W69" s="15">
        <f>SUM(D69,F69,H69,J69)</f>
        <v>0</v>
      </c>
      <c r="X69" s="15">
        <f t="shared" ref="X69:X129" si="21">SUM(U69:W69)</f>
        <v>21000</v>
      </c>
      <c r="Y69" s="29">
        <f t="shared" ref="Y69:Y129" si="22">R69-X69</f>
        <v>0</v>
      </c>
    </row>
    <row r="70" spans="1:25" ht="19.5" customHeight="1">
      <c r="A70" s="4">
        <v>647</v>
      </c>
      <c r="B70" s="9" t="s">
        <v>92</v>
      </c>
      <c r="C70" s="39">
        <v>537000</v>
      </c>
      <c r="D70" s="40">
        <f>SUM(C70)</f>
        <v>537000</v>
      </c>
      <c r="E70" s="39">
        <v>0</v>
      </c>
      <c r="F70" s="40">
        <f t="shared" si="14"/>
        <v>0</v>
      </c>
      <c r="G70" s="44">
        <v>26000</v>
      </c>
      <c r="H70" s="45">
        <f t="shared" si="15"/>
        <v>26000</v>
      </c>
      <c r="I70" s="48">
        <v>296000</v>
      </c>
      <c r="J70" s="49">
        <f t="shared" si="16"/>
        <v>296000</v>
      </c>
      <c r="K70" s="57">
        <v>23000</v>
      </c>
      <c r="L70" s="58">
        <f t="shared" si="18"/>
        <v>23000</v>
      </c>
      <c r="M70" s="57"/>
      <c r="N70" s="57"/>
      <c r="O70" s="57"/>
      <c r="P70" s="57"/>
      <c r="Q70" s="58">
        <f t="shared" si="17"/>
        <v>0</v>
      </c>
      <c r="R70" s="32">
        <f>SUM(D70,F70,H70,J70,L70,Q70)</f>
        <v>882000</v>
      </c>
      <c r="S70" s="11"/>
      <c r="T70" s="1"/>
      <c r="U70" s="15">
        <f t="shared" si="19"/>
        <v>0</v>
      </c>
      <c r="V70" s="15">
        <f t="shared" si="20"/>
        <v>23000</v>
      </c>
      <c r="W70" s="15">
        <f>SUM(D70,F70,H70,J70)</f>
        <v>859000</v>
      </c>
      <c r="X70" s="15">
        <f t="shared" si="21"/>
        <v>882000</v>
      </c>
      <c r="Y70" s="29">
        <f t="shared" si="22"/>
        <v>0</v>
      </c>
    </row>
    <row r="71" spans="1:25" ht="19.5" customHeight="1">
      <c r="A71" s="4">
        <v>648</v>
      </c>
      <c r="B71" s="9" t="s">
        <v>93</v>
      </c>
      <c r="C71" s="39">
        <v>463000</v>
      </c>
      <c r="D71" s="40">
        <f>SUM(C71)</f>
        <v>463000</v>
      </c>
      <c r="E71" s="39">
        <v>0</v>
      </c>
      <c r="F71" s="40">
        <f t="shared" si="14"/>
        <v>0</v>
      </c>
      <c r="G71" s="44">
        <v>196000</v>
      </c>
      <c r="H71" s="45">
        <f t="shared" si="15"/>
        <v>196000</v>
      </c>
      <c r="I71" s="48">
        <v>28000</v>
      </c>
      <c r="J71" s="49">
        <f t="shared" si="16"/>
        <v>28000</v>
      </c>
      <c r="K71" s="57"/>
      <c r="L71" s="58">
        <f t="shared" si="18"/>
        <v>0</v>
      </c>
      <c r="M71" s="57"/>
      <c r="N71" s="57"/>
      <c r="O71" s="57"/>
      <c r="P71" s="57"/>
      <c r="Q71" s="58">
        <f t="shared" si="17"/>
        <v>0</v>
      </c>
      <c r="R71" s="32">
        <f>SUM(D71,F71,H71,J71,L71,Q71)</f>
        <v>687000</v>
      </c>
      <c r="S71" s="11"/>
      <c r="T71" s="1"/>
      <c r="U71" s="15">
        <f t="shared" si="19"/>
        <v>0</v>
      </c>
      <c r="V71" s="15">
        <f t="shared" si="20"/>
        <v>0</v>
      </c>
      <c r="W71" s="15">
        <f>SUM(D71,F71,H71,J71)</f>
        <v>687000</v>
      </c>
      <c r="X71" s="15">
        <f t="shared" si="21"/>
        <v>687000</v>
      </c>
      <c r="Y71" s="29">
        <f t="shared" si="22"/>
        <v>0</v>
      </c>
    </row>
    <row r="72" spans="1:25" ht="19.5" customHeight="1">
      <c r="A72" s="4">
        <v>649</v>
      </c>
      <c r="B72" s="9" t="s">
        <v>94</v>
      </c>
      <c r="C72" s="39">
        <v>153000</v>
      </c>
      <c r="D72" s="40">
        <f>SUM(C72)</f>
        <v>153000</v>
      </c>
      <c r="E72" s="39">
        <v>0</v>
      </c>
      <c r="F72" s="40">
        <f t="shared" si="14"/>
        <v>0</v>
      </c>
      <c r="G72" s="44">
        <v>0</v>
      </c>
      <c r="H72" s="45">
        <f t="shared" si="15"/>
        <v>0</v>
      </c>
      <c r="I72" s="48">
        <v>51000</v>
      </c>
      <c r="J72" s="49">
        <f t="shared" si="16"/>
        <v>51000</v>
      </c>
      <c r="K72" s="57"/>
      <c r="L72" s="58">
        <f t="shared" si="18"/>
        <v>0</v>
      </c>
      <c r="M72" s="57"/>
      <c r="N72" s="57"/>
      <c r="O72" s="57"/>
      <c r="P72" s="57"/>
      <c r="Q72" s="58">
        <f t="shared" si="17"/>
        <v>0</v>
      </c>
      <c r="R72" s="32">
        <f>SUM(D72,F72,H72,J72,L72,Q72)</f>
        <v>204000</v>
      </c>
      <c r="S72" s="11"/>
      <c r="T72" s="1"/>
      <c r="U72" s="15">
        <f t="shared" si="19"/>
        <v>0</v>
      </c>
      <c r="V72" s="15">
        <f t="shared" si="20"/>
        <v>0</v>
      </c>
      <c r="W72" s="15">
        <f>SUM(D72,F72,H72,J72)</f>
        <v>204000</v>
      </c>
      <c r="X72" s="15">
        <f t="shared" si="21"/>
        <v>204000</v>
      </c>
      <c r="Y72" s="29">
        <f t="shared" si="22"/>
        <v>0</v>
      </c>
    </row>
    <row r="73" spans="1:25" ht="19.5" customHeight="1">
      <c r="A73" s="4">
        <v>650</v>
      </c>
      <c r="B73" s="9" t="s">
        <v>95</v>
      </c>
      <c r="C73" s="39">
        <v>721000</v>
      </c>
      <c r="D73" s="40">
        <f>SUM(C73)</f>
        <v>721000</v>
      </c>
      <c r="E73" s="39">
        <v>0</v>
      </c>
      <c r="F73" s="40">
        <f t="shared" si="14"/>
        <v>0</v>
      </c>
      <c r="G73" s="44">
        <v>0</v>
      </c>
      <c r="H73" s="45">
        <f t="shared" si="15"/>
        <v>0</v>
      </c>
      <c r="I73" s="48">
        <v>0</v>
      </c>
      <c r="J73" s="49">
        <f t="shared" si="16"/>
        <v>0</v>
      </c>
      <c r="K73" s="57"/>
      <c r="L73" s="58">
        <f t="shared" si="18"/>
        <v>0</v>
      </c>
      <c r="M73" s="57"/>
      <c r="N73" s="57"/>
      <c r="O73" s="57"/>
      <c r="P73" s="57"/>
      <c r="Q73" s="58">
        <f t="shared" si="17"/>
        <v>0</v>
      </c>
      <c r="R73" s="32">
        <f>SUM(D73,F73,H73,J73,L73,Q73)</f>
        <v>721000</v>
      </c>
      <c r="S73" s="11"/>
      <c r="T73" s="1"/>
      <c r="U73" s="15">
        <f t="shared" si="19"/>
        <v>0</v>
      </c>
      <c r="V73" s="15">
        <f t="shared" si="20"/>
        <v>0</v>
      </c>
      <c r="W73" s="15">
        <f>SUM(D73,F73,H73,J73)</f>
        <v>721000</v>
      </c>
      <c r="X73" s="15">
        <f t="shared" si="21"/>
        <v>721000</v>
      </c>
      <c r="Y73" s="29">
        <f t="shared" si="22"/>
        <v>0</v>
      </c>
    </row>
    <row r="74" spans="1:25" ht="19.5" customHeight="1">
      <c r="A74" s="4">
        <v>651</v>
      </c>
      <c r="B74" s="9" t="s">
        <v>96</v>
      </c>
      <c r="C74" s="39">
        <v>1467000</v>
      </c>
      <c r="D74" s="40">
        <f>SUM(C74)</f>
        <v>1467000</v>
      </c>
      <c r="E74" s="39">
        <v>2000</v>
      </c>
      <c r="F74" s="40">
        <f t="shared" si="14"/>
        <v>2000</v>
      </c>
      <c r="G74" s="44">
        <v>0</v>
      </c>
      <c r="H74" s="45">
        <f t="shared" si="15"/>
        <v>0</v>
      </c>
      <c r="I74" s="48">
        <v>128000</v>
      </c>
      <c r="J74" s="49">
        <f t="shared" si="16"/>
        <v>128000</v>
      </c>
      <c r="K74" s="57"/>
      <c r="L74" s="58">
        <f t="shared" si="18"/>
        <v>0</v>
      </c>
      <c r="M74" s="57"/>
      <c r="N74" s="57"/>
      <c r="O74" s="57"/>
      <c r="P74" s="57"/>
      <c r="Q74" s="58">
        <f t="shared" si="17"/>
        <v>0</v>
      </c>
      <c r="R74" s="32">
        <f>SUM(D74,F74,H74,J74,L74,Q74)</f>
        <v>1597000</v>
      </c>
      <c r="S74" s="13"/>
      <c r="T74" s="8"/>
      <c r="U74" s="15">
        <f t="shared" si="19"/>
        <v>0</v>
      </c>
      <c r="V74" s="15">
        <f t="shared" si="20"/>
        <v>0</v>
      </c>
      <c r="W74" s="15">
        <f>SUM(D74,F74,H74,J74)</f>
        <v>1597000</v>
      </c>
      <c r="X74" s="15">
        <f t="shared" si="21"/>
        <v>1597000</v>
      </c>
      <c r="Y74" s="29">
        <f t="shared" si="22"/>
        <v>0</v>
      </c>
    </row>
    <row r="75" spans="1:25" ht="19.5" customHeight="1">
      <c r="A75" s="4">
        <v>652</v>
      </c>
      <c r="B75" s="9" t="s">
        <v>97</v>
      </c>
      <c r="C75" s="39">
        <v>0</v>
      </c>
      <c r="D75" s="40">
        <f>SUM(C75)</f>
        <v>0</v>
      </c>
      <c r="E75" s="39">
        <v>0</v>
      </c>
      <c r="F75" s="40">
        <f t="shared" si="14"/>
        <v>0</v>
      </c>
      <c r="G75" s="44">
        <v>0</v>
      </c>
      <c r="H75" s="45">
        <f t="shared" si="15"/>
        <v>0</v>
      </c>
      <c r="I75" s="48">
        <v>0</v>
      </c>
      <c r="J75" s="49">
        <f t="shared" si="16"/>
        <v>0</v>
      </c>
      <c r="K75" s="57"/>
      <c r="L75" s="58">
        <f t="shared" si="18"/>
        <v>0</v>
      </c>
      <c r="M75" s="57"/>
      <c r="N75" s="57"/>
      <c r="O75" s="57"/>
      <c r="P75" s="57"/>
      <c r="Q75" s="58">
        <f t="shared" si="17"/>
        <v>0</v>
      </c>
      <c r="R75" s="32">
        <f>SUM(D75,F75,H75,J75,L75,Q75)</f>
        <v>0</v>
      </c>
      <c r="S75" s="11"/>
      <c r="T75" s="1"/>
      <c r="U75" s="15">
        <f t="shared" si="19"/>
        <v>0</v>
      </c>
      <c r="V75" s="15">
        <f t="shared" si="20"/>
        <v>0</v>
      </c>
      <c r="W75" s="15">
        <f>SUM(D75,F75,H75,J75)</f>
        <v>0</v>
      </c>
      <c r="X75" s="15">
        <f t="shared" si="21"/>
        <v>0</v>
      </c>
      <c r="Y75" s="29">
        <f t="shared" si="22"/>
        <v>0</v>
      </c>
    </row>
    <row r="76" spans="1:25" ht="19.5" customHeight="1">
      <c r="A76" s="4">
        <v>653</v>
      </c>
      <c r="B76" s="9" t="s">
        <v>98</v>
      </c>
      <c r="C76" s="39">
        <v>814000</v>
      </c>
      <c r="D76" s="40">
        <f>SUM(C76)</f>
        <v>814000</v>
      </c>
      <c r="E76" s="39">
        <v>6000</v>
      </c>
      <c r="F76" s="40">
        <f t="shared" si="14"/>
        <v>6000</v>
      </c>
      <c r="G76" s="44">
        <v>208000</v>
      </c>
      <c r="H76" s="45">
        <f t="shared" si="15"/>
        <v>208000</v>
      </c>
      <c r="I76" s="48">
        <v>20000</v>
      </c>
      <c r="J76" s="49">
        <f t="shared" si="16"/>
        <v>20000</v>
      </c>
      <c r="K76" s="57"/>
      <c r="L76" s="58">
        <f t="shared" si="18"/>
        <v>0</v>
      </c>
      <c r="M76" s="57"/>
      <c r="N76" s="57"/>
      <c r="O76" s="57"/>
      <c r="P76" s="57"/>
      <c r="Q76" s="58">
        <f t="shared" si="17"/>
        <v>0</v>
      </c>
      <c r="R76" s="32">
        <f>SUM(D76,F76,H76,J76,L76,Q76)</f>
        <v>1048000</v>
      </c>
      <c r="S76" s="11"/>
      <c r="T76" s="1"/>
      <c r="U76" s="15">
        <f t="shared" si="19"/>
        <v>0</v>
      </c>
      <c r="V76" s="15">
        <f t="shared" si="20"/>
        <v>0</v>
      </c>
      <c r="W76" s="15">
        <f>SUM(D76,F76,H76,J76)</f>
        <v>1048000</v>
      </c>
      <c r="X76" s="15">
        <f t="shared" si="21"/>
        <v>1048000</v>
      </c>
      <c r="Y76" s="29">
        <f t="shared" si="22"/>
        <v>0</v>
      </c>
    </row>
    <row r="77" spans="1:25" ht="19.5" customHeight="1">
      <c r="A77" s="4">
        <v>654</v>
      </c>
      <c r="B77" s="9" t="s">
        <v>99</v>
      </c>
      <c r="C77" s="39">
        <v>0</v>
      </c>
      <c r="D77" s="40">
        <f>SUM(C77)</f>
        <v>0</v>
      </c>
      <c r="E77" s="39">
        <v>0</v>
      </c>
      <c r="F77" s="40">
        <f t="shared" si="14"/>
        <v>0</v>
      </c>
      <c r="G77" s="44">
        <v>0</v>
      </c>
      <c r="H77" s="45">
        <f t="shared" si="15"/>
        <v>0</v>
      </c>
      <c r="I77" s="48">
        <v>0</v>
      </c>
      <c r="J77" s="49">
        <f t="shared" si="16"/>
        <v>0</v>
      </c>
      <c r="K77" s="57">
        <v>23000</v>
      </c>
      <c r="L77" s="58">
        <f t="shared" si="18"/>
        <v>23000</v>
      </c>
      <c r="M77" s="57"/>
      <c r="N77" s="57"/>
      <c r="O77" s="57"/>
      <c r="P77" s="57"/>
      <c r="Q77" s="58">
        <f t="shared" si="17"/>
        <v>0</v>
      </c>
      <c r="R77" s="32">
        <f>SUM(D77,F77,H77,J77,L77,Q77)</f>
        <v>23000</v>
      </c>
      <c r="S77" s="11"/>
      <c r="T77" s="1"/>
      <c r="U77" s="15">
        <f t="shared" si="19"/>
        <v>0</v>
      </c>
      <c r="V77" s="15">
        <f t="shared" si="20"/>
        <v>23000</v>
      </c>
      <c r="W77" s="15">
        <f>SUM(D77,F77,H77,J77)</f>
        <v>0</v>
      </c>
      <c r="X77" s="15">
        <f t="shared" si="21"/>
        <v>23000</v>
      </c>
      <c r="Y77" s="29">
        <f t="shared" si="22"/>
        <v>0</v>
      </c>
    </row>
    <row r="78" spans="1:25" ht="19.5" customHeight="1">
      <c r="A78" s="4">
        <v>655</v>
      </c>
      <c r="B78" s="9" t="s">
        <v>100</v>
      </c>
      <c r="C78" s="39">
        <v>0</v>
      </c>
      <c r="D78" s="40">
        <f>SUM(C78)</f>
        <v>0</v>
      </c>
      <c r="E78" s="39">
        <v>0</v>
      </c>
      <c r="F78" s="40">
        <f t="shared" si="14"/>
        <v>0</v>
      </c>
      <c r="G78" s="44">
        <v>0</v>
      </c>
      <c r="H78" s="45">
        <f t="shared" si="15"/>
        <v>0</v>
      </c>
      <c r="I78" s="48">
        <v>0</v>
      </c>
      <c r="J78" s="49">
        <f t="shared" si="16"/>
        <v>0</v>
      </c>
      <c r="K78" s="57"/>
      <c r="L78" s="58">
        <f t="shared" si="18"/>
        <v>0</v>
      </c>
      <c r="M78" s="57"/>
      <c r="N78" s="57"/>
      <c r="O78" s="57"/>
      <c r="P78" s="57"/>
      <c r="Q78" s="58">
        <f t="shared" si="17"/>
        <v>0</v>
      </c>
      <c r="R78" s="32">
        <f>SUM(D78,F78,H78,J78,L78,Q78)</f>
        <v>0</v>
      </c>
      <c r="S78" s="13"/>
      <c r="T78" s="8"/>
      <c r="U78" s="15">
        <f t="shared" si="19"/>
        <v>0</v>
      </c>
      <c r="V78" s="15">
        <f t="shared" si="20"/>
        <v>0</v>
      </c>
      <c r="W78" s="15">
        <f>SUM(D78,F78,H78,J78)</f>
        <v>0</v>
      </c>
      <c r="X78" s="15">
        <f t="shared" si="21"/>
        <v>0</v>
      </c>
      <c r="Y78" s="29">
        <f t="shared" si="22"/>
        <v>0</v>
      </c>
    </row>
    <row r="79" spans="1:25" ht="19.5" customHeight="1">
      <c r="A79" s="4">
        <v>656</v>
      </c>
      <c r="B79" s="9" t="s">
        <v>101</v>
      </c>
      <c r="C79" s="39">
        <v>969000</v>
      </c>
      <c r="D79" s="40">
        <f>SUM(C79)</f>
        <v>969000</v>
      </c>
      <c r="E79" s="39">
        <v>0</v>
      </c>
      <c r="F79" s="40">
        <f t="shared" si="14"/>
        <v>0</v>
      </c>
      <c r="G79" s="44">
        <v>5000</v>
      </c>
      <c r="H79" s="45">
        <f t="shared" si="15"/>
        <v>5000</v>
      </c>
      <c r="I79" s="48">
        <v>5000</v>
      </c>
      <c r="J79" s="49">
        <f t="shared" si="16"/>
        <v>5000</v>
      </c>
      <c r="K79" s="57"/>
      <c r="L79" s="58">
        <f t="shared" si="18"/>
        <v>0</v>
      </c>
      <c r="M79" s="57"/>
      <c r="N79" s="57"/>
      <c r="O79" s="57"/>
      <c r="P79" s="57"/>
      <c r="Q79" s="58">
        <f t="shared" si="17"/>
        <v>0</v>
      </c>
      <c r="R79" s="32">
        <f>SUM(D79,F79,H79,J79,L79,Q79)</f>
        <v>979000</v>
      </c>
      <c r="S79" s="11"/>
      <c r="T79" s="1"/>
      <c r="U79" s="15">
        <f t="shared" si="19"/>
        <v>0</v>
      </c>
      <c r="V79" s="15">
        <f t="shared" si="20"/>
        <v>0</v>
      </c>
      <c r="W79" s="15">
        <f>SUM(D79,F79,H79,J79)</f>
        <v>979000</v>
      </c>
      <c r="X79" s="15">
        <f t="shared" si="21"/>
        <v>979000</v>
      </c>
      <c r="Y79" s="29">
        <f t="shared" si="22"/>
        <v>0</v>
      </c>
    </row>
    <row r="80" spans="1:25" ht="19.5" customHeight="1">
      <c r="A80" s="4">
        <v>657</v>
      </c>
      <c r="B80" s="9" t="s">
        <v>102</v>
      </c>
      <c r="C80" s="39">
        <v>0</v>
      </c>
      <c r="D80" s="40">
        <f>SUM(C80)</f>
        <v>0</v>
      </c>
      <c r="E80" s="39">
        <v>0</v>
      </c>
      <c r="F80" s="40">
        <f t="shared" si="14"/>
        <v>0</v>
      </c>
      <c r="G80" s="44">
        <v>0</v>
      </c>
      <c r="H80" s="45">
        <f t="shared" si="15"/>
        <v>0</v>
      </c>
      <c r="I80" s="48">
        <v>0</v>
      </c>
      <c r="J80" s="49">
        <f t="shared" si="16"/>
        <v>0</v>
      </c>
      <c r="K80" s="57">
        <v>24000</v>
      </c>
      <c r="L80" s="58">
        <f t="shared" si="18"/>
        <v>24000</v>
      </c>
      <c r="M80" s="57"/>
      <c r="N80" s="57"/>
      <c r="O80" s="57"/>
      <c r="P80" s="57"/>
      <c r="Q80" s="58">
        <f t="shared" si="17"/>
        <v>0</v>
      </c>
      <c r="R80" s="32">
        <f>SUM(D80,F80,H80,J80,L80,Q80)</f>
        <v>24000</v>
      </c>
      <c r="S80" s="11"/>
      <c r="T80" s="1"/>
      <c r="U80" s="15">
        <f t="shared" si="19"/>
        <v>0</v>
      </c>
      <c r="V80" s="15">
        <f t="shared" si="20"/>
        <v>24000</v>
      </c>
      <c r="W80" s="15">
        <f>SUM(D80,F80,H80,J80)</f>
        <v>0</v>
      </c>
      <c r="X80" s="15">
        <f t="shared" si="21"/>
        <v>24000</v>
      </c>
      <c r="Y80" s="29">
        <f t="shared" si="22"/>
        <v>0</v>
      </c>
    </row>
    <row r="81" spans="1:25" ht="19.5" customHeight="1">
      <c r="A81" s="4">
        <v>658</v>
      </c>
      <c r="B81" s="9" t="s">
        <v>103</v>
      </c>
      <c r="C81" s="39">
        <v>3141000</v>
      </c>
      <c r="D81" s="40">
        <f>SUM(C81)</f>
        <v>3141000</v>
      </c>
      <c r="E81" s="39">
        <v>0</v>
      </c>
      <c r="F81" s="40">
        <f t="shared" si="14"/>
        <v>0</v>
      </c>
      <c r="G81" s="44">
        <v>0</v>
      </c>
      <c r="H81" s="45">
        <f t="shared" si="15"/>
        <v>0</v>
      </c>
      <c r="I81" s="48">
        <v>0</v>
      </c>
      <c r="J81" s="49">
        <f t="shared" si="16"/>
        <v>0</v>
      </c>
      <c r="K81" s="57"/>
      <c r="L81" s="58">
        <f t="shared" si="18"/>
        <v>0</v>
      </c>
      <c r="M81" s="57"/>
      <c r="N81" s="57"/>
      <c r="O81" s="57"/>
      <c r="P81" s="57"/>
      <c r="Q81" s="58">
        <f t="shared" si="17"/>
        <v>0</v>
      </c>
      <c r="R81" s="32">
        <f>SUM(D81,F81,H81,J81,L81,Q81)</f>
        <v>3141000</v>
      </c>
      <c r="S81" s="11"/>
      <c r="T81" s="1"/>
      <c r="U81" s="15">
        <f t="shared" si="19"/>
        <v>0</v>
      </c>
      <c r="V81" s="15">
        <f t="shared" si="20"/>
        <v>0</v>
      </c>
      <c r="W81" s="15">
        <f>SUM(D81,F81,H81,J81)</f>
        <v>3141000</v>
      </c>
      <c r="X81" s="15">
        <f t="shared" si="21"/>
        <v>3141000</v>
      </c>
      <c r="Y81" s="29">
        <f t="shared" si="22"/>
        <v>0</v>
      </c>
    </row>
    <row r="82" spans="1:25" ht="19.5" customHeight="1">
      <c r="A82" s="4">
        <v>659</v>
      </c>
      <c r="B82" s="9" t="s">
        <v>104</v>
      </c>
      <c r="C82" s="39">
        <v>0</v>
      </c>
      <c r="D82" s="40">
        <f>SUM(C82)</f>
        <v>0</v>
      </c>
      <c r="E82" s="39">
        <v>0</v>
      </c>
      <c r="F82" s="40">
        <f t="shared" si="14"/>
        <v>0</v>
      </c>
      <c r="G82" s="44">
        <v>0</v>
      </c>
      <c r="H82" s="45">
        <f t="shared" si="15"/>
        <v>0</v>
      </c>
      <c r="I82" s="48">
        <v>0</v>
      </c>
      <c r="J82" s="49">
        <f t="shared" si="16"/>
        <v>0</v>
      </c>
      <c r="K82" s="57"/>
      <c r="L82" s="58">
        <f t="shared" si="18"/>
        <v>0</v>
      </c>
      <c r="M82" s="57"/>
      <c r="N82" s="57"/>
      <c r="O82" s="57"/>
      <c r="P82" s="57"/>
      <c r="Q82" s="58">
        <f t="shared" si="17"/>
        <v>0</v>
      </c>
      <c r="R82" s="32">
        <f>SUM(D82,F82,H82,J82,L82,Q82)</f>
        <v>0</v>
      </c>
      <c r="S82" s="11"/>
      <c r="T82" s="1"/>
      <c r="U82" s="15">
        <f t="shared" si="19"/>
        <v>0</v>
      </c>
      <c r="V82" s="15">
        <f t="shared" si="20"/>
        <v>0</v>
      </c>
      <c r="W82" s="15">
        <f>SUM(D82,F82,H82,J82)</f>
        <v>0</v>
      </c>
      <c r="X82" s="15">
        <f t="shared" si="21"/>
        <v>0</v>
      </c>
      <c r="Y82" s="29">
        <f t="shared" si="22"/>
        <v>0</v>
      </c>
    </row>
    <row r="83" spans="1:25" ht="19.5" customHeight="1">
      <c r="A83" s="4">
        <v>660</v>
      </c>
      <c r="B83" s="9" t="s">
        <v>105</v>
      </c>
      <c r="C83" s="39">
        <v>0</v>
      </c>
      <c r="D83" s="40">
        <f>SUM(C83)</f>
        <v>0</v>
      </c>
      <c r="E83" s="39">
        <v>0</v>
      </c>
      <c r="F83" s="40">
        <f t="shared" si="14"/>
        <v>0</v>
      </c>
      <c r="G83" s="44">
        <v>0</v>
      </c>
      <c r="H83" s="45">
        <f t="shared" si="15"/>
        <v>0</v>
      </c>
      <c r="I83" s="48">
        <v>0</v>
      </c>
      <c r="J83" s="49">
        <f t="shared" si="16"/>
        <v>0</v>
      </c>
      <c r="K83" s="57">
        <v>24000</v>
      </c>
      <c r="L83" s="58">
        <f t="shared" si="18"/>
        <v>24000</v>
      </c>
      <c r="M83" s="57"/>
      <c r="N83" s="57">
        <v>6000</v>
      </c>
      <c r="O83" s="57"/>
      <c r="P83" s="57"/>
      <c r="Q83" s="58">
        <f t="shared" si="17"/>
        <v>6000</v>
      </c>
      <c r="R83" s="32">
        <f>SUM(D83,F83,H83,J83,L83,Q83)</f>
        <v>30000</v>
      </c>
      <c r="S83" s="11"/>
      <c r="T83" s="1"/>
      <c r="U83" s="15">
        <f t="shared" si="19"/>
        <v>6000</v>
      </c>
      <c r="V83" s="15">
        <f t="shared" si="20"/>
        <v>24000</v>
      </c>
      <c r="W83" s="15">
        <f>SUM(D83,F83,H83,J83)</f>
        <v>0</v>
      </c>
      <c r="X83" s="15">
        <f t="shared" si="21"/>
        <v>30000</v>
      </c>
      <c r="Y83" s="29">
        <f t="shared" si="22"/>
        <v>0</v>
      </c>
    </row>
    <row r="84" spans="1:25" ht="19.5" customHeight="1">
      <c r="A84" s="4">
        <v>661</v>
      </c>
      <c r="B84" s="9" t="s">
        <v>106</v>
      </c>
      <c r="C84" s="39">
        <v>487000</v>
      </c>
      <c r="D84" s="40">
        <f>SUM(C84)</f>
        <v>487000</v>
      </c>
      <c r="E84" s="39">
        <v>0</v>
      </c>
      <c r="F84" s="40">
        <f t="shared" si="14"/>
        <v>0</v>
      </c>
      <c r="G84" s="44">
        <v>0</v>
      </c>
      <c r="H84" s="45">
        <f t="shared" si="15"/>
        <v>0</v>
      </c>
      <c r="I84" s="48">
        <v>0</v>
      </c>
      <c r="J84" s="49">
        <f t="shared" si="16"/>
        <v>0</v>
      </c>
      <c r="K84" s="57"/>
      <c r="L84" s="58">
        <f t="shared" si="18"/>
        <v>0</v>
      </c>
      <c r="M84" s="57"/>
      <c r="N84" s="57"/>
      <c r="O84" s="57"/>
      <c r="P84" s="57"/>
      <c r="Q84" s="58">
        <f t="shared" si="17"/>
        <v>0</v>
      </c>
      <c r="R84" s="32">
        <f>SUM(D84,F84,H84,J84,L84,Q84)</f>
        <v>487000</v>
      </c>
      <c r="S84" s="11"/>
      <c r="T84" s="1"/>
      <c r="U84" s="15">
        <f t="shared" si="19"/>
        <v>0</v>
      </c>
      <c r="V84" s="15">
        <f t="shared" si="20"/>
        <v>0</v>
      </c>
      <c r="W84" s="15">
        <f>SUM(D84,F84,H84,J84)</f>
        <v>487000</v>
      </c>
      <c r="X84" s="15">
        <f t="shared" si="21"/>
        <v>487000</v>
      </c>
      <c r="Y84" s="29">
        <f t="shared" si="22"/>
        <v>0</v>
      </c>
    </row>
    <row r="85" spans="1:25" ht="19.5" customHeight="1">
      <c r="A85" s="4">
        <v>662</v>
      </c>
      <c r="B85" s="9" t="s">
        <v>107</v>
      </c>
      <c r="C85" s="39">
        <v>1205000</v>
      </c>
      <c r="D85" s="40">
        <f>SUM(C85)</f>
        <v>1205000</v>
      </c>
      <c r="E85" s="39">
        <v>0</v>
      </c>
      <c r="F85" s="40">
        <f t="shared" si="14"/>
        <v>0</v>
      </c>
      <c r="G85" s="44">
        <v>6000</v>
      </c>
      <c r="H85" s="45">
        <f t="shared" si="15"/>
        <v>6000</v>
      </c>
      <c r="I85" s="48">
        <v>2000</v>
      </c>
      <c r="J85" s="49">
        <f t="shared" si="16"/>
        <v>2000</v>
      </c>
      <c r="K85" s="57"/>
      <c r="L85" s="58">
        <f t="shared" si="18"/>
        <v>0</v>
      </c>
      <c r="M85" s="57"/>
      <c r="N85" s="57"/>
      <c r="O85" s="57"/>
      <c r="P85" s="57"/>
      <c r="Q85" s="58">
        <f t="shared" si="17"/>
        <v>0</v>
      </c>
      <c r="R85" s="32">
        <f>SUM(D85,F85,H85,J85,L85,Q85)</f>
        <v>1213000</v>
      </c>
      <c r="S85" s="11"/>
      <c r="T85" s="1"/>
      <c r="U85" s="15">
        <f t="shared" si="19"/>
        <v>0</v>
      </c>
      <c r="V85" s="15">
        <f t="shared" si="20"/>
        <v>0</v>
      </c>
      <c r="W85" s="15">
        <f>SUM(D85,F85,H85,J85)</f>
        <v>1213000</v>
      </c>
      <c r="X85" s="15">
        <f t="shared" si="21"/>
        <v>1213000</v>
      </c>
      <c r="Y85" s="29">
        <f t="shared" si="22"/>
        <v>0</v>
      </c>
    </row>
    <row r="86" spans="1:25" ht="19.5" customHeight="1">
      <c r="A86" s="4">
        <v>663</v>
      </c>
      <c r="B86" s="9" t="s">
        <v>108</v>
      </c>
      <c r="C86" s="39">
        <v>0</v>
      </c>
      <c r="D86" s="40">
        <f>SUM(C86)</f>
        <v>0</v>
      </c>
      <c r="E86" s="39">
        <v>0</v>
      </c>
      <c r="F86" s="40">
        <f t="shared" si="14"/>
        <v>0</v>
      </c>
      <c r="G86" s="44">
        <v>0</v>
      </c>
      <c r="H86" s="45">
        <f t="shared" si="15"/>
        <v>0</v>
      </c>
      <c r="I86" s="48">
        <v>0</v>
      </c>
      <c r="J86" s="49">
        <f t="shared" si="16"/>
        <v>0</v>
      </c>
      <c r="K86" s="57">
        <v>23000</v>
      </c>
      <c r="L86" s="58">
        <f t="shared" si="18"/>
        <v>23000</v>
      </c>
      <c r="M86" s="57"/>
      <c r="N86" s="57"/>
      <c r="O86" s="57"/>
      <c r="P86" s="57"/>
      <c r="Q86" s="58">
        <f t="shared" si="17"/>
        <v>0</v>
      </c>
      <c r="R86" s="32">
        <f>SUM(D86,F86,H86,J86,L86,Q86)</f>
        <v>23000</v>
      </c>
      <c r="S86" s="11"/>
      <c r="T86" s="1"/>
      <c r="U86" s="15">
        <f t="shared" si="19"/>
        <v>0</v>
      </c>
      <c r="V86" s="15">
        <f t="shared" si="20"/>
        <v>23000</v>
      </c>
      <c r="W86" s="15">
        <f>SUM(D86,F86,H86,J86)</f>
        <v>0</v>
      </c>
      <c r="X86" s="15">
        <f t="shared" si="21"/>
        <v>23000</v>
      </c>
      <c r="Y86" s="29">
        <f t="shared" si="22"/>
        <v>0</v>
      </c>
    </row>
    <row r="87" spans="1:25" ht="19.5" customHeight="1">
      <c r="A87" s="4">
        <v>664</v>
      </c>
      <c r="B87" s="9" t="s">
        <v>109</v>
      </c>
      <c r="C87" s="39">
        <v>0</v>
      </c>
      <c r="D87" s="40">
        <f>SUM(C87)</f>
        <v>0</v>
      </c>
      <c r="E87" s="39">
        <v>0</v>
      </c>
      <c r="F87" s="40">
        <f t="shared" si="14"/>
        <v>0</v>
      </c>
      <c r="G87" s="44">
        <v>0</v>
      </c>
      <c r="H87" s="45">
        <f t="shared" si="15"/>
        <v>0</v>
      </c>
      <c r="I87" s="48">
        <v>0</v>
      </c>
      <c r="J87" s="49">
        <f t="shared" si="16"/>
        <v>0</v>
      </c>
      <c r="K87" s="57"/>
      <c r="L87" s="58">
        <f t="shared" si="18"/>
        <v>0</v>
      </c>
      <c r="M87" s="57"/>
      <c r="N87" s="57"/>
      <c r="O87" s="57"/>
      <c r="P87" s="57"/>
      <c r="Q87" s="58">
        <f t="shared" si="17"/>
        <v>0</v>
      </c>
      <c r="R87" s="32">
        <f>SUM(D87,F87,H87,J87,L87,Q87)</f>
        <v>0</v>
      </c>
      <c r="S87" s="11"/>
      <c r="T87" s="1"/>
      <c r="U87" s="15">
        <f t="shared" si="19"/>
        <v>0</v>
      </c>
      <c r="V87" s="15">
        <f t="shared" si="20"/>
        <v>0</v>
      </c>
      <c r="W87" s="15">
        <f>SUM(D87,F87,H87,J87)</f>
        <v>0</v>
      </c>
      <c r="X87" s="15">
        <f t="shared" si="21"/>
        <v>0</v>
      </c>
      <c r="Y87" s="29">
        <f t="shared" si="22"/>
        <v>0</v>
      </c>
    </row>
    <row r="88" spans="1:25" ht="19.5" customHeight="1">
      <c r="A88" s="4">
        <v>665</v>
      </c>
      <c r="B88" s="9" t="s">
        <v>110</v>
      </c>
      <c r="C88" s="39">
        <v>24000</v>
      </c>
      <c r="D88" s="40">
        <f>SUM(C88)</f>
        <v>24000</v>
      </c>
      <c r="E88" s="39">
        <v>0</v>
      </c>
      <c r="F88" s="40">
        <f t="shared" si="14"/>
        <v>0</v>
      </c>
      <c r="G88" s="44">
        <v>0</v>
      </c>
      <c r="H88" s="45">
        <f t="shared" si="15"/>
        <v>0</v>
      </c>
      <c r="I88" s="48">
        <v>0</v>
      </c>
      <c r="J88" s="49">
        <f t="shared" si="16"/>
        <v>0</v>
      </c>
      <c r="K88" s="57"/>
      <c r="L88" s="58">
        <f t="shared" si="18"/>
        <v>0</v>
      </c>
      <c r="M88" s="57"/>
      <c r="N88" s="57"/>
      <c r="O88" s="57"/>
      <c r="P88" s="57"/>
      <c r="Q88" s="58">
        <f t="shared" si="17"/>
        <v>0</v>
      </c>
      <c r="R88" s="32">
        <f>SUM(D88,F88,H88,J88,L88,Q88)</f>
        <v>24000</v>
      </c>
      <c r="S88" s="11"/>
      <c r="T88" s="1"/>
      <c r="U88" s="15">
        <f t="shared" si="19"/>
        <v>0</v>
      </c>
      <c r="V88" s="15">
        <f t="shared" si="20"/>
        <v>0</v>
      </c>
      <c r="W88" s="15">
        <f>SUM(D88,F88,H88,J88)</f>
        <v>24000</v>
      </c>
      <c r="X88" s="15">
        <f t="shared" si="21"/>
        <v>24000</v>
      </c>
      <c r="Y88" s="29">
        <f t="shared" si="22"/>
        <v>0</v>
      </c>
    </row>
    <row r="89" spans="1:25" ht="19.5" customHeight="1">
      <c r="A89" s="4">
        <v>666</v>
      </c>
      <c r="B89" s="9" t="s">
        <v>111</v>
      </c>
      <c r="C89" s="39">
        <v>349000</v>
      </c>
      <c r="D89" s="40">
        <f>SUM(C89)</f>
        <v>349000</v>
      </c>
      <c r="E89" s="39">
        <v>0</v>
      </c>
      <c r="F89" s="40">
        <f t="shared" si="14"/>
        <v>0</v>
      </c>
      <c r="G89" s="44">
        <v>0</v>
      </c>
      <c r="H89" s="45">
        <f t="shared" si="15"/>
        <v>0</v>
      </c>
      <c r="I89" s="48">
        <v>6000</v>
      </c>
      <c r="J89" s="49">
        <f t="shared" si="16"/>
        <v>6000</v>
      </c>
      <c r="K89" s="57">
        <v>23000</v>
      </c>
      <c r="L89" s="58">
        <f t="shared" si="18"/>
        <v>23000</v>
      </c>
      <c r="M89" s="57"/>
      <c r="N89" s="57"/>
      <c r="O89" s="57"/>
      <c r="P89" s="57"/>
      <c r="Q89" s="58">
        <f t="shared" si="17"/>
        <v>0</v>
      </c>
      <c r="R89" s="32">
        <f>SUM(D89,F89,H89,J89,L89,Q89)</f>
        <v>378000</v>
      </c>
      <c r="S89" s="11"/>
      <c r="T89" s="1"/>
      <c r="U89" s="15">
        <f t="shared" si="19"/>
        <v>0</v>
      </c>
      <c r="V89" s="15">
        <f t="shared" si="20"/>
        <v>23000</v>
      </c>
      <c r="W89" s="15">
        <f>SUM(D89,F89,H89,J89)</f>
        <v>355000</v>
      </c>
      <c r="X89" s="15">
        <f t="shared" si="21"/>
        <v>378000</v>
      </c>
      <c r="Y89" s="29">
        <f t="shared" si="22"/>
        <v>0</v>
      </c>
    </row>
    <row r="90" spans="1:25" ht="19.5" customHeight="1">
      <c r="A90" s="4">
        <v>667</v>
      </c>
      <c r="B90" s="9" t="s">
        <v>112</v>
      </c>
      <c r="C90" s="39">
        <v>0</v>
      </c>
      <c r="D90" s="40">
        <f>SUM(C90)</f>
        <v>0</v>
      </c>
      <c r="E90" s="39">
        <v>0</v>
      </c>
      <c r="F90" s="40">
        <f t="shared" si="14"/>
        <v>0</v>
      </c>
      <c r="G90" s="44">
        <v>0</v>
      </c>
      <c r="H90" s="45">
        <f t="shared" si="15"/>
        <v>0</v>
      </c>
      <c r="I90" s="48">
        <v>0</v>
      </c>
      <c r="J90" s="49">
        <f t="shared" si="16"/>
        <v>0</v>
      </c>
      <c r="K90" s="57"/>
      <c r="L90" s="58">
        <f t="shared" si="18"/>
        <v>0</v>
      </c>
      <c r="M90" s="57"/>
      <c r="N90" s="57"/>
      <c r="O90" s="57"/>
      <c r="P90" s="57"/>
      <c r="Q90" s="58">
        <f t="shared" si="17"/>
        <v>0</v>
      </c>
      <c r="R90" s="32">
        <f>SUM(D90,F90,H90,J90,L90,Q90)</f>
        <v>0</v>
      </c>
      <c r="S90" s="11"/>
      <c r="T90" s="1"/>
      <c r="U90" s="15">
        <f t="shared" si="19"/>
        <v>0</v>
      </c>
      <c r="V90" s="15">
        <f t="shared" si="20"/>
        <v>0</v>
      </c>
      <c r="W90" s="15">
        <f>SUM(D90,F90,H90,J90)</f>
        <v>0</v>
      </c>
      <c r="X90" s="15">
        <f t="shared" si="21"/>
        <v>0</v>
      </c>
      <c r="Y90" s="29">
        <f t="shared" si="22"/>
        <v>0</v>
      </c>
    </row>
    <row r="91" spans="1:25" ht="19.5" customHeight="1">
      <c r="A91" s="4">
        <v>668</v>
      </c>
      <c r="B91" s="9" t="s">
        <v>113</v>
      </c>
      <c r="C91" s="39">
        <v>721000</v>
      </c>
      <c r="D91" s="40">
        <f>SUM(C91)</f>
        <v>721000</v>
      </c>
      <c r="E91" s="39">
        <v>7000</v>
      </c>
      <c r="F91" s="40">
        <f t="shared" si="14"/>
        <v>7000</v>
      </c>
      <c r="G91" s="44">
        <v>5000</v>
      </c>
      <c r="H91" s="45">
        <f t="shared" si="15"/>
        <v>5000</v>
      </c>
      <c r="I91" s="48">
        <v>162000</v>
      </c>
      <c r="J91" s="49">
        <f t="shared" si="16"/>
        <v>162000</v>
      </c>
      <c r="K91" s="57"/>
      <c r="L91" s="58">
        <f t="shared" si="18"/>
        <v>0</v>
      </c>
      <c r="M91" s="57"/>
      <c r="N91" s="57"/>
      <c r="O91" s="57"/>
      <c r="P91" s="57"/>
      <c r="Q91" s="58">
        <f t="shared" si="17"/>
        <v>0</v>
      </c>
      <c r="R91" s="32">
        <f>SUM(D91,F91,H91,J91,L91,Q91)</f>
        <v>895000</v>
      </c>
      <c r="S91" s="11"/>
      <c r="T91" s="1"/>
      <c r="U91" s="15">
        <f t="shared" si="19"/>
        <v>0</v>
      </c>
      <c r="V91" s="15">
        <f t="shared" si="20"/>
        <v>0</v>
      </c>
      <c r="W91" s="15">
        <f>SUM(D91,F91,H91,J91)</f>
        <v>895000</v>
      </c>
      <c r="X91" s="15">
        <f t="shared" si="21"/>
        <v>895000</v>
      </c>
      <c r="Y91" s="29">
        <f t="shared" si="22"/>
        <v>0</v>
      </c>
    </row>
    <row r="92" spans="1:25" ht="19.5" customHeight="1">
      <c r="A92" s="4">
        <v>669</v>
      </c>
      <c r="B92" s="9" t="s">
        <v>114</v>
      </c>
      <c r="C92" s="39">
        <v>0</v>
      </c>
      <c r="D92" s="40">
        <f>SUM(C92)</f>
        <v>0</v>
      </c>
      <c r="E92" s="39">
        <v>0</v>
      </c>
      <c r="F92" s="40">
        <f t="shared" si="14"/>
        <v>0</v>
      </c>
      <c r="G92" s="44">
        <v>27000</v>
      </c>
      <c r="H92" s="45">
        <f t="shared" si="15"/>
        <v>27000</v>
      </c>
      <c r="I92" s="48">
        <v>108000</v>
      </c>
      <c r="J92" s="49">
        <f t="shared" si="16"/>
        <v>108000</v>
      </c>
      <c r="K92" s="57"/>
      <c r="L92" s="58">
        <f t="shared" si="18"/>
        <v>0</v>
      </c>
      <c r="M92" s="57"/>
      <c r="N92" s="57"/>
      <c r="O92" s="57"/>
      <c r="P92" s="57"/>
      <c r="Q92" s="58">
        <f t="shared" si="17"/>
        <v>0</v>
      </c>
      <c r="R92" s="32">
        <f>SUM(D92,F92,H92,J92,L92,Q92)</f>
        <v>135000</v>
      </c>
      <c r="S92" s="11"/>
      <c r="T92" s="1"/>
      <c r="U92" s="15">
        <f t="shared" si="19"/>
        <v>0</v>
      </c>
      <c r="V92" s="15">
        <f t="shared" si="20"/>
        <v>0</v>
      </c>
      <c r="W92" s="15">
        <f>SUM(D92,F92,H92,J92)</f>
        <v>135000</v>
      </c>
      <c r="X92" s="15">
        <f t="shared" si="21"/>
        <v>135000</v>
      </c>
      <c r="Y92" s="29">
        <f t="shared" si="22"/>
        <v>0</v>
      </c>
    </row>
    <row r="93" spans="1:25" ht="19.5" customHeight="1">
      <c r="A93" s="4">
        <v>670</v>
      </c>
      <c r="B93" s="9" t="s">
        <v>115</v>
      </c>
      <c r="C93" s="39">
        <v>1021000</v>
      </c>
      <c r="D93" s="40">
        <f>SUM(C93)</f>
        <v>1021000</v>
      </c>
      <c r="E93" s="39">
        <v>0</v>
      </c>
      <c r="F93" s="40">
        <f t="shared" si="14"/>
        <v>0</v>
      </c>
      <c r="G93" s="44">
        <v>0</v>
      </c>
      <c r="H93" s="45">
        <f t="shared" si="15"/>
        <v>0</v>
      </c>
      <c r="I93" s="48">
        <v>0</v>
      </c>
      <c r="J93" s="49">
        <f t="shared" si="16"/>
        <v>0</v>
      </c>
      <c r="K93" s="57"/>
      <c r="L93" s="58">
        <f t="shared" si="18"/>
        <v>0</v>
      </c>
      <c r="M93" s="57"/>
      <c r="N93" s="57"/>
      <c r="O93" s="57"/>
      <c r="P93" s="57"/>
      <c r="Q93" s="58">
        <f t="shared" si="17"/>
        <v>0</v>
      </c>
      <c r="R93" s="32">
        <f>SUM(D93,F93,H93,J93,L93,Q93)</f>
        <v>1021000</v>
      </c>
      <c r="S93" s="11"/>
      <c r="T93" s="1"/>
      <c r="U93" s="15">
        <f t="shared" si="19"/>
        <v>0</v>
      </c>
      <c r="V93" s="15">
        <f t="shared" si="20"/>
        <v>0</v>
      </c>
      <c r="W93" s="15">
        <f>SUM(D93,F93,H93,J93)</f>
        <v>1021000</v>
      </c>
      <c r="X93" s="15">
        <f t="shared" si="21"/>
        <v>1021000</v>
      </c>
      <c r="Y93" s="29">
        <f t="shared" si="22"/>
        <v>0</v>
      </c>
    </row>
    <row r="94" spans="1:25" ht="19.5" customHeight="1">
      <c r="A94" s="4">
        <v>671</v>
      </c>
      <c r="B94" s="9" t="s">
        <v>116</v>
      </c>
      <c r="C94" s="39">
        <v>0</v>
      </c>
      <c r="D94" s="40">
        <f>SUM(C94)</f>
        <v>0</v>
      </c>
      <c r="E94" s="39">
        <v>0</v>
      </c>
      <c r="F94" s="40">
        <f t="shared" si="14"/>
        <v>0</v>
      </c>
      <c r="G94" s="44">
        <v>0</v>
      </c>
      <c r="H94" s="45">
        <f t="shared" si="15"/>
        <v>0</v>
      </c>
      <c r="I94" s="48">
        <v>0</v>
      </c>
      <c r="J94" s="49">
        <f t="shared" si="16"/>
        <v>0</v>
      </c>
      <c r="K94" s="57"/>
      <c r="L94" s="58">
        <f t="shared" si="18"/>
        <v>0</v>
      </c>
      <c r="M94" s="57"/>
      <c r="N94" s="57"/>
      <c r="O94" s="57"/>
      <c r="P94" s="57"/>
      <c r="Q94" s="58">
        <f t="shared" si="17"/>
        <v>0</v>
      </c>
      <c r="R94" s="32">
        <f>SUM(D94,F94,H94,J94,L94,Q94)</f>
        <v>0</v>
      </c>
      <c r="S94" s="11"/>
      <c r="T94" s="1"/>
      <c r="U94" s="15">
        <f t="shared" si="19"/>
        <v>0</v>
      </c>
      <c r="V94" s="15">
        <f t="shared" si="20"/>
        <v>0</v>
      </c>
      <c r="W94" s="15">
        <f>SUM(D94,F94,H94,J94)</f>
        <v>0</v>
      </c>
      <c r="X94" s="15">
        <f t="shared" si="21"/>
        <v>0</v>
      </c>
      <c r="Y94" s="29">
        <f t="shared" si="22"/>
        <v>0</v>
      </c>
    </row>
    <row r="95" spans="1:25" ht="19.5" customHeight="1">
      <c r="A95" s="4">
        <v>672</v>
      </c>
      <c r="B95" s="9" t="s">
        <v>117</v>
      </c>
      <c r="C95" s="39">
        <v>302000</v>
      </c>
      <c r="D95" s="40">
        <f>SUM(C95)</f>
        <v>302000</v>
      </c>
      <c r="E95" s="39">
        <v>0</v>
      </c>
      <c r="F95" s="40">
        <f t="shared" si="14"/>
        <v>0</v>
      </c>
      <c r="G95" s="44">
        <v>0</v>
      </c>
      <c r="H95" s="45">
        <f t="shared" si="15"/>
        <v>0</v>
      </c>
      <c r="I95" s="48">
        <v>0</v>
      </c>
      <c r="J95" s="49">
        <f t="shared" si="16"/>
        <v>0</v>
      </c>
      <c r="K95" s="57"/>
      <c r="L95" s="58">
        <f t="shared" si="18"/>
        <v>0</v>
      </c>
      <c r="M95" s="57"/>
      <c r="N95" s="57"/>
      <c r="O95" s="57"/>
      <c r="P95" s="57"/>
      <c r="Q95" s="58">
        <f t="shared" si="17"/>
        <v>0</v>
      </c>
      <c r="R95" s="32">
        <f>SUM(D95,F95,H95,J95,L95,Q95)</f>
        <v>302000</v>
      </c>
      <c r="S95" s="11"/>
      <c r="T95" s="1"/>
      <c r="U95" s="15">
        <f t="shared" si="19"/>
        <v>0</v>
      </c>
      <c r="V95" s="15">
        <f t="shared" si="20"/>
        <v>0</v>
      </c>
      <c r="W95" s="15">
        <f>SUM(D95,F95,H95,J95)</f>
        <v>302000</v>
      </c>
      <c r="X95" s="15">
        <f t="shared" si="21"/>
        <v>302000</v>
      </c>
      <c r="Y95" s="29">
        <f t="shared" si="22"/>
        <v>0</v>
      </c>
    </row>
    <row r="96" spans="1:25" ht="19.5" customHeight="1">
      <c r="A96" s="4">
        <v>673</v>
      </c>
      <c r="B96" s="9" t="s">
        <v>118</v>
      </c>
      <c r="C96" s="39">
        <v>0</v>
      </c>
      <c r="D96" s="40">
        <f>SUM(C96)</f>
        <v>0</v>
      </c>
      <c r="E96" s="39">
        <v>0</v>
      </c>
      <c r="F96" s="40">
        <f t="shared" si="14"/>
        <v>0</v>
      </c>
      <c r="G96" s="44">
        <v>0</v>
      </c>
      <c r="H96" s="45">
        <f t="shared" si="15"/>
        <v>0</v>
      </c>
      <c r="I96" s="48">
        <v>0</v>
      </c>
      <c r="J96" s="49">
        <f t="shared" si="16"/>
        <v>0</v>
      </c>
      <c r="K96" s="57"/>
      <c r="L96" s="58">
        <f t="shared" si="18"/>
        <v>0</v>
      </c>
      <c r="M96" s="57"/>
      <c r="N96" s="57"/>
      <c r="O96" s="57"/>
      <c r="P96" s="57"/>
      <c r="Q96" s="58">
        <f t="shared" si="17"/>
        <v>0</v>
      </c>
      <c r="R96" s="32">
        <f>SUM(D96,F96,H96,J96,L96,Q96)</f>
        <v>0</v>
      </c>
      <c r="S96" s="11"/>
      <c r="T96" s="1"/>
      <c r="U96" s="15">
        <f t="shared" si="19"/>
        <v>0</v>
      </c>
      <c r="V96" s="15">
        <f t="shared" si="20"/>
        <v>0</v>
      </c>
      <c r="W96" s="15">
        <f>SUM(D96,F96,H96,J96)</f>
        <v>0</v>
      </c>
      <c r="X96" s="15">
        <f t="shared" si="21"/>
        <v>0</v>
      </c>
      <c r="Y96" s="29">
        <f t="shared" si="22"/>
        <v>0</v>
      </c>
    </row>
    <row r="97" spans="1:25" ht="19.5" customHeight="1">
      <c r="A97" s="4">
        <v>674</v>
      </c>
      <c r="B97" s="9" t="s">
        <v>119</v>
      </c>
      <c r="C97" s="39">
        <v>1030000</v>
      </c>
      <c r="D97" s="40">
        <f>SUM(C97)</f>
        <v>1030000</v>
      </c>
      <c r="E97" s="39">
        <v>0</v>
      </c>
      <c r="F97" s="40">
        <f t="shared" si="14"/>
        <v>0</v>
      </c>
      <c r="G97" s="44">
        <v>6000</v>
      </c>
      <c r="H97" s="45">
        <f t="shared" si="15"/>
        <v>6000</v>
      </c>
      <c r="I97" s="48">
        <v>263000</v>
      </c>
      <c r="J97" s="49">
        <f t="shared" si="16"/>
        <v>263000</v>
      </c>
      <c r="K97" s="57">
        <v>22000</v>
      </c>
      <c r="L97" s="58">
        <f t="shared" si="18"/>
        <v>22000</v>
      </c>
      <c r="M97" s="57"/>
      <c r="N97" s="57"/>
      <c r="O97" s="57"/>
      <c r="P97" s="57"/>
      <c r="Q97" s="58">
        <f t="shared" si="17"/>
        <v>0</v>
      </c>
      <c r="R97" s="32">
        <f>SUM(D97,F97,H97,J97,L97,Q97)</f>
        <v>1321000</v>
      </c>
      <c r="S97" s="13"/>
      <c r="T97" s="8"/>
      <c r="U97" s="15">
        <f t="shared" si="19"/>
        <v>0</v>
      </c>
      <c r="V97" s="15">
        <f t="shared" si="20"/>
        <v>22000</v>
      </c>
      <c r="W97" s="15">
        <f>SUM(D97,F97,H97,J97)</f>
        <v>1299000</v>
      </c>
      <c r="X97" s="15">
        <f t="shared" si="21"/>
        <v>1321000</v>
      </c>
      <c r="Y97" s="29">
        <f t="shared" si="22"/>
        <v>0</v>
      </c>
    </row>
    <row r="98" spans="1:25" ht="19.5" customHeight="1">
      <c r="A98" s="4">
        <v>675</v>
      </c>
      <c r="B98" s="9" t="s">
        <v>120</v>
      </c>
      <c r="C98" s="39">
        <v>608000</v>
      </c>
      <c r="D98" s="40">
        <f>SUM(C98)</f>
        <v>608000</v>
      </c>
      <c r="E98" s="39">
        <v>0</v>
      </c>
      <c r="F98" s="40">
        <f t="shared" si="14"/>
        <v>0</v>
      </c>
      <c r="G98" s="44">
        <v>0</v>
      </c>
      <c r="H98" s="45">
        <f t="shared" si="15"/>
        <v>0</v>
      </c>
      <c r="I98" s="48">
        <v>0</v>
      </c>
      <c r="J98" s="49">
        <f t="shared" si="16"/>
        <v>0</v>
      </c>
      <c r="K98" s="57"/>
      <c r="L98" s="58">
        <f t="shared" si="18"/>
        <v>0</v>
      </c>
      <c r="M98" s="57"/>
      <c r="N98" s="57"/>
      <c r="O98" s="57"/>
      <c r="P98" s="57"/>
      <c r="Q98" s="58">
        <f t="shared" si="17"/>
        <v>0</v>
      </c>
      <c r="R98" s="32">
        <f>SUM(D98,F98,H98,J98,L98,Q98)</f>
        <v>608000</v>
      </c>
      <c r="S98" s="11"/>
      <c r="T98" s="1"/>
      <c r="U98" s="15">
        <f t="shared" si="19"/>
        <v>0</v>
      </c>
      <c r="V98" s="15">
        <f t="shared" si="20"/>
        <v>0</v>
      </c>
      <c r="W98" s="15">
        <f>SUM(D98,F98,H98,J98)</f>
        <v>608000</v>
      </c>
      <c r="X98" s="15">
        <f t="shared" si="21"/>
        <v>608000</v>
      </c>
      <c r="Y98" s="29">
        <f t="shared" si="22"/>
        <v>0</v>
      </c>
    </row>
    <row r="99" spans="1:25" ht="19.5" customHeight="1">
      <c r="A99" s="4">
        <v>676</v>
      </c>
      <c r="B99" s="9" t="s">
        <v>121</v>
      </c>
      <c r="C99" s="39">
        <v>104000</v>
      </c>
      <c r="D99" s="40">
        <f>SUM(C99)</f>
        <v>104000</v>
      </c>
      <c r="E99" s="39">
        <v>1000</v>
      </c>
      <c r="F99" s="40">
        <f t="shared" si="14"/>
        <v>1000</v>
      </c>
      <c r="G99" s="44">
        <v>10000</v>
      </c>
      <c r="H99" s="45">
        <f t="shared" si="15"/>
        <v>10000</v>
      </c>
      <c r="I99" s="48">
        <v>37000</v>
      </c>
      <c r="J99" s="49">
        <f t="shared" si="16"/>
        <v>37000</v>
      </c>
      <c r="K99" s="57"/>
      <c r="L99" s="58">
        <f t="shared" si="18"/>
        <v>0</v>
      </c>
      <c r="M99" s="57"/>
      <c r="N99" s="57"/>
      <c r="O99" s="57"/>
      <c r="P99" s="57"/>
      <c r="Q99" s="58">
        <f t="shared" si="17"/>
        <v>0</v>
      </c>
      <c r="R99" s="32">
        <f>SUM(D99,F99,H99,J99,L99,Q99)</f>
        <v>152000</v>
      </c>
      <c r="S99" s="11"/>
      <c r="T99" s="1"/>
      <c r="U99" s="15">
        <f t="shared" si="19"/>
        <v>0</v>
      </c>
      <c r="V99" s="15">
        <f t="shared" si="20"/>
        <v>0</v>
      </c>
      <c r="W99" s="15">
        <f>SUM(D99,F99,H99,J99)</f>
        <v>152000</v>
      </c>
      <c r="X99" s="15">
        <f t="shared" si="21"/>
        <v>152000</v>
      </c>
      <c r="Y99" s="29">
        <f t="shared" si="22"/>
        <v>0</v>
      </c>
    </row>
    <row r="100" spans="1:25" ht="19.5" customHeight="1">
      <c r="A100" s="4">
        <v>678</v>
      </c>
      <c r="B100" s="9" t="s">
        <v>122</v>
      </c>
      <c r="C100" s="39">
        <v>0</v>
      </c>
      <c r="D100" s="40">
        <f>SUM(C100)</f>
        <v>0</v>
      </c>
      <c r="E100" s="39">
        <v>0</v>
      </c>
      <c r="F100" s="40">
        <f t="shared" ref="F100:F129" si="23">SUM(E100:E100)</f>
        <v>0</v>
      </c>
      <c r="G100" s="44">
        <v>0</v>
      </c>
      <c r="H100" s="45">
        <f t="shared" ref="H100:H129" si="24">SUM(G100:G100)</f>
        <v>0</v>
      </c>
      <c r="I100" s="48">
        <v>0</v>
      </c>
      <c r="J100" s="49">
        <f t="shared" ref="J100:J129" si="25">SUM(I100:I100)</f>
        <v>0</v>
      </c>
      <c r="K100" s="57">
        <v>24000</v>
      </c>
      <c r="L100" s="58">
        <f t="shared" si="18"/>
        <v>24000</v>
      </c>
      <c r="M100" s="57"/>
      <c r="N100" s="57"/>
      <c r="O100" s="57"/>
      <c r="P100" s="57"/>
      <c r="Q100" s="58">
        <f t="shared" ref="Q100:Q129" si="26">SUM(M100:P100)</f>
        <v>0</v>
      </c>
      <c r="R100" s="32">
        <f>SUM(D100,F100,H100,J100,L100,Q100)</f>
        <v>24000</v>
      </c>
      <c r="S100" s="11"/>
      <c r="T100" s="1"/>
      <c r="U100" s="15">
        <f t="shared" si="19"/>
        <v>0</v>
      </c>
      <c r="V100" s="15">
        <f t="shared" si="20"/>
        <v>24000</v>
      </c>
      <c r="W100" s="15">
        <f>SUM(D100,F100,H100,J100)</f>
        <v>0</v>
      </c>
      <c r="X100" s="15">
        <f t="shared" si="21"/>
        <v>24000</v>
      </c>
      <c r="Y100" s="29">
        <f t="shared" si="22"/>
        <v>0</v>
      </c>
    </row>
    <row r="101" spans="1:25" ht="19.5" customHeight="1">
      <c r="A101" s="4">
        <v>679</v>
      </c>
      <c r="B101" s="9" t="s">
        <v>123</v>
      </c>
      <c r="C101" s="39">
        <v>943000</v>
      </c>
      <c r="D101" s="40">
        <f>SUM(C101)</f>
        <v>943000</v>
      </c>
      <c r="E101" s="39">
        <v>0</v>
      </c>
      <c r="F101" s="40">
        <f t="shared" si="23"/>
        <v>0</v>
      </c>
      <c r="G101" s="44">
        <v>0</v>
      </c>
      <c r="H101" s="45">
        <f t="shared" si="24"/>
        <v>0</v>
      </c>
      <c r="I101" s="48">
        <v>0</v>
      </c>
      <c r="J101" s="49">
        <f t="shared" si="25"/>
        <v>0</v>
      </c>
      <c r="K101" s="57"/>
      <c r="L101" s="58">
        <f t="shared" si="18"/>
        <v>0</v>
      </c>
      <c r="M101" s="57"/>
      <c r="N101" s="57"/>
      <c r="O101" s="57"/>
      <c r="P101" s="57"/>
      <c r="Q101" s="58">
        <f t="shared" si="26"/>
        <v>0</v>
      </c>
      <c r="R101" s="32">
        <f>SUM(D101,F101,H101,J101,L101,Q101)</f>
        <v>943000</v>
      </c>
      <c r="S101" s="11"/>
      <c r="T101" s="1"/>
      <c r="U101" s="15">
        <f t="shared" si="19"/>
        <v>0</v>
      </c>
      <c r="V101" s="15">
        <f t="shared" si="20"/>
        <v>0</v>
      </c>
      <c r="W101" s="15">
        <f>SUM(D101,F101,H101,J101)</f>
        <v>943000</v>
      </c>
      <c r="X101" s="15">
        <f t="shared" si="21"/>
        <v>943000</v>
      </c>
      <c r="Y101" s="29">
        <f t="shared" si="22"/>
        <v>0</v>
      </c>
    </row>
    <row r="102" spans="1:25" ht="19.5" customHeight="1">
      <c r="A102" s="4">
        <v>680</v>
      </c>
      <c r="B102" s="9" t="s">
        <v>124</v>
      </c>
      <c r="C102" s="39">
        <v>805000</v>
      </c>
      <c r="D102" s="40">
        <f>SUM(C102)</f>
        <v>805000</v>
      </c>
      <c r="E102" s="39">
        <v>0</v>
      </c>
      <c r="F102" s="40">
        <f t="shared" si="23"/>
        <v>0</v>
      </c>
      <c r="G102" s="44">
        <v>0</v>
      </c>
      <c r="H102" s="45">
        <f t="shared" si="24"/>
        <v>0</v>
      </c>
      <c r="I102" s="48">
        <v>268000</v>
      </c>
      <c r="J102" s="49">
        <f t="shared" si="25"/>
        <v>268000</v>
      </c>
      <c r="K102" s="57"/>
      <c r="L102" s="58">
        <f t="shared" si="18"/>
        <v>0</v>
      </c>
      <c r="M102" s="57"/>
      <c r="N102" s="57"/>
      <c r="O102" s="57"/>
      <c r="P102" s="57"/>
      <c r="Q102" s="58">
        <f t="shared" si="26"/>
        <v>0</v>
      </c>
      <c r="R102" s="32">
        <f>SUM(D102,F102,H102,J102,L102,Q102)</f>
        <v>1073000</v>
      </c>
      <c r="S102" s="11"/>
      <c r="T102" s="1"/>
      <c r="U102" s="15">
        <f t="shared" si="19"/>
        <v>0</v>
      </c>
      <c r="V102" s="15">
        <f t="shared" si="20"/>
        <v>0</v>
      </c>
      <c r="W102" s="15">
        <f>SUM(D102,F102,H102,J102)</f>
        <v>1073000</v>
      </c>
      <c r="X102" s="15">
        <f t="shared" si="21"/>
        <v>1073000</v>
      </c>
      <c r="Y102" s="29">
        <f t="shared" si="22"/>
        <v>0</v>
      </c>
    </row>
    <row r="103" spans="1:25" ht="19.5" customHeight="1">
      <c r="A103" s="4">
        <v>681</v>
      </c>
      <c r="B103" s="9" t="s">
        <v>125</v>
      </c>
      <c r="C103" s="39">
        <v>177000</v>
      </c>
      <c r="D103" s="40">
        <f>SUM(C103)</f>
        <v>177000</v>
      </c>
      <c r="E103" s="39">
        <v>0</v>
      </c>
      <c r="F103" s="40">
        <f t="shared" si="23"/>
        <v>0</v>
      </c>
      <c r="G103" s="44">
        <v>0</v>
      </c>
      <c r="H103" s="45">
        <f t="shared" si="24"/>
        <v>0</v>
      </c>
      <c r="I103" s="48">
        <v>0</v>
      </c>
      <c r="J103" s="49">
        <f t="shared" si="25"/>
        <v>0</v>
      </c>
      <c r="K103" s="57">
        <v>24000</v>
      </c>
      <c r="L103" s="58">
        <f t="shared" si="18"/>
        <v>24000</v>
      </c>
      <c r="M103" s="57"/>
      <c r="N103" s="57"/>
      <c r="O103" s="57"/>
      <c r="P103" s="57"/>
      <c r="Q103" s="58">
        <f t="shared" si="26"/>
        <v>0</v>
      </c>
      <c r="R103" s="32">
        <f>SUM(D103,F103,H103,J103,L103,Q103)</f>
        <v>201000</v>
      </c>
      <c r="S103" s="11"/>
      <c r="T103" s="1"/>
      <c r="U103" s="15">
        <f t="shared" si="19"/>
        <v>0</v>
      </c>
      <c r="V103" s="15">
        <f t="shared" si="20"/>
        <v>24000</v>
      </c>
      <c r="W103" s="15">
        <f>SUM(D103,F103,H103,J103)</f>
        <v>177000</v>
      </c>
      <c r="X103" s="15">
        <f t="shared" si="21"/>
        <v>201000</v>
      </c>
      <c r="Y103" s="29">
        <f t="shared" si="22"/>
        <v>0</v>
      </c>
    </row>
    <row r="104" spans="1:25" ht="19.5" customHeight="1">
      <c r="A104" s="4">
        <v>682</v>
      </c>
      <c r="B104" s="9" t="s">
        <v>126</v>
      </c>
      <c r="C104" s="39">
        <v>513000</v>
      </c>
      <c r="D104" s="40">
        <f>SUM(C104)</f>
        <v>513000</v>
      </c>
      <c r="E104" s="39">
        <v>3000</v>
      </c>
      <c r="F104" s="40">
        <f t="shared" si="23"/>
        <v>3000</v>
      </c>
      <c r="G104" s="44">
        <v>0</v>
      </c>
      <c r="H104" s="45">
        <f t="shared" si="24"/>
        <v>0</v>
      </c>
      <c r="I104" s="48">
        <v>86000</v>
      </c>
      <c r="J104" s="49">
        <f t="shared" si="25"/>
        <v>86000</v>
      </c>
      <c r="K104" s="57"/>
      <c r="L104" s="58">
        <f t="shared" si="18"/>
        <v>0</v>
      </c>
      <c r="M104" s="57"/>
      <c r="N104" s="57"/>
      <c r="O104" s="57"/>
      <c r="P104" s="57"/>
      <c r="Q104" s="58">
        <f t="shared" si="26"/>
        <v>0</v>
      </c>
      <c r="R104" s="32">
        <f>SUM(D104,F104,H104,J104,L104,Q104)</f>
        <v>602000</v>
      </c>
      <c r="S104" s="11"/>
      <c r="T104" s="1"/>
      <c r="U104" s="15">
        <f t="shared" si="19"/>
        <v>0</v>
      </c>
      <c r="V104" s="15">
        <f t="shared" si="20"/>
        <v>0</v>
      </c>
      <c r="W104" s="15">
        <f>SUM(D104,F104,H104,J104)</f>
        <v>602000</v>
      </c>
      <c r="X104" s="15">
        <f t="shared" si="21"/>
        <v>602000</v>
      </c>
      <c r="Y104" s="29">
        <f t="shared" si="22"/>
        <v>0</v>
      </c>
    </row>
    <row r="105" spans="1:25" ht="19.5" customHeight="1">
      <c r="A105" s="4">
        <v>683</v>
      </c>
      <c r="B105" s="9" t="s">
        <v>127</v>
      </c>
      <c r="C105" s="39">
        <v>0</v>
      </c>
      <c r="D105" s="40">
        <f>SUM(C105)</f>
        <v>0</v>
      </c>
      <c r="E105" s="39">
        <v>0</v>
      </c>
      <c r="F105" s="40">
        <f t="shared" si="23"/>
        <v>0</v>
      </c>
      <c r="G105" s="44">
        <v>0</v>
      </c>
      <c r="H105" s="45">
        <f t="shared" si="24"/>
        <v>0</v>
      </c>
      <c r="I105" s="48">
        <v>101000</v>
      </c>
      <c r="J105" s="49">
        <f t="shared" si="25"/>
        <v>101000</v>
      </c>
      <c r="K105" s="57"/>
      <c r="L105" s="58">
        <f t="shared" si="18"/>
        <v>0</v>
      </c>
      <c r="M105" s="57"/>
      <c r="N105" s="57"/>
      <c r="O105" s="57"/>
      <c r="P105" s="57"/>
      <c r="Q105" s="58">
        <f t="shared" si="26"/>
        <v>0</v>
      </c>
      <c r="R105" s="32">
        <f>SUM(D105,F105,H105,J105,L105,Q105)</f>
        <v>101000</v>
      </c>
      <c r="S105" s="11"/>
      <c r="T105" s="1"/>
      <c r="U105" s="15">
        <f t="shared" si="19"/>
        <v>0</v>
      </c>
      <c r="V105" s="15">
        <f t="shared" si="20"/>
        <v>0</v>
      </c>
      <c r="W105" s="15">
        <f>SUM(D105,F105,H105,J105)</f>
        <v>101000</v>
      </c>
      <c r="X105" s="15">
        <f t="shared" si="21"/>
        <v>101000</v>
      </c>
      <c r="Y105" s="29">
        <f t="shared" si="22"/>
        <v>0</v>
      </c>
    </row>
    <row r="106" spans="1:25" ht="19.5" customHeight="1">
      <c r="A106" s="4">
        <v>684</v>
      </c>
      <c r="B106" s="9" t="s">
        <v>128</v>
      </c>
      <c r="C106" s="39">
        <v>999000</v>
      </c>
      <c r="D106" s="40">
        <f>SUM(C106)</f>
        <v>999000</v>
      </c>
      <c r="E106" s="39">
        <v>1000</v>
      </c>
      <c r="F106" s="40">
        <f t="shared" si="23"/>
        <v>1000</v>
      </c>
      <c r="G106" s="44">
        <v>37000</v>
      </c>
      <c r="H106" s="45">
        <f t="shared" si="24"/>
        <v>37000</v>
      </c>
      <c r="I106" s="48">
        <v>247000</v>
      </c>
      <c r="J106" s="49">
        <f t="shared" si="25"/>
        <v>247000</v>
      </c>
      <c r="K106" s="57"/>
      <c r="L106" s="58">
        <f t="shared" si="18"/>
        <v>0</v>
      </c>
      <c r="M106" s="57"/>
      <c r="N106" s="57"/>
      <c r="O106" s="57"/>
      <c r="P106" s="57"/>
      <c r="Q106" s="58">
        <f t="shared" si="26"/>
        <v>0</v>
      </c>
      <c r="R106" s="32">
        <f>SUM(D106,F106,H106,J106,L106,Q106)</f>
        <v>1284000</v>
      </c>
      <c r="S106" s="11"/>
      <c r="T106" s="1"/>
      <c r="U106" s="15">
        <f t="shared" si="19"/>
        <v>0</v>
      </c>
      <c r="V106" s="15">
        <f t="shared" si="20"/>
        <v>0</v>
      </c>
      <c r="W106" s="15">
        <f>SUM(D106,F106,H106,J106)</f>
        <v>1284000</v>
      </c>
      <c r="X106" s="15">
        <f t="shared" si="21"/>
        <v>1284000</v>
      </c>
      <c r="Y106" s="29">
        <f t="shared" si="22"/>
        <v>0</v>
      </c>
    </row>
    <row r="107" spans="1:25" ht="19.5" customHeight="1">
      <c r="A107" s="4">
        <v>685</v>
      </c>
      <c r="B107" s="9" t="s">
        <v>129</v>
      </c>
      <c r="C107" s="39">
        <v>0</v>
      </c>
      <c r="D107" s="40">
        <f>SUM(C107)</f>
        <v>0</v>
      </c>
      <c r="E107" s="39">
        <v>0</v>
      </c>
      <c r="F107" s="40">
        <f t="shared" si="23"/>
        <v>0</v>
      </c>
      <c r="G107" s="44">
        <v>0</v>
      </c>
      <c r="H107" s="45">
        <f t="shared" si="24"/>
        <v>0</v>
      </c>
      <c r="I107" s="48">
        <v>0</v>
      </c>
      <c r="J107" s="49">
        <f t="shared" si="25"/>
        <v>0</v>
      </c>
      <c r="K107" s="57"/>
      <c r="L107" s="58">
        <f t="shared" si="18"/>
        <v>0</v>
      </c>
      <c r="M107" s="57"/>
      <c r="N107" s="57"/>
      <c r="O107" s="57"/>
      <c r="P107" s="57"/>
      <c r="Q107" s="58">
        <f t="shared" si="26"/>
        <v>0</v>
      </c>
      <c r="R107" s="32">
        <f>SUM(D107,F107,H107,J107,L107,Q107)</f>
        <v>0</v>
      </c>
      <c r="S107" s="11"/>
      <c r="T107" s="1"/>
      <c r="U107" s="15">
        <f t="shared" si="19"/>
        <v>0</v>
      </c>
      <c r="V107" s="15">
        <f t="shared" si="20"/>
        <v>0</v>
      </c>
      <c r="W107" s="15">
        <f>SUM(D107,F107,H107,J107)</f>
        <v>0</v>
      </c>
      <c r="X107" s="15">
        <f t="shared" si="21"/>
        <v>0</v>
      </c>
      <c r="Y107" s="29">
        <f t="shared" si="22"/>
        <v>0</v>
      </c>
    </row>
    <row r="108" spans="1:25" ht="19.5" customHeight="1">
      <c r="A108" s="4">
        <v>686</v>
      </c>
      <c r="B108" s="9" t="s">
        <v>130</v>
      </c>
      <c r="C108" s="39">
        <v>0</v>
      </c>
      <c r="D108" s="40">
        <f>SUM(C108)</f>
        <v>0</v>
      </c>
      <c r="E108" s="39">
        <v>0</v>
      </c>
      <c r="F108" s="40">
        <f t="shared" si="23"/>
        <v>0</v>
      </c>
      <c r="G108" s="44">
        <v>0</v>
      </c>
      <c r="H108" s="45">
        <f t="shared" si="24"/>
        <v>0</v>
      </c>
      <c r="I108" s="48">
        <v>0</v>
      </c>
      <c r="J108" s="49">
        <f t="shared" si="25"/>
        <v>0</v>
      </c>
      <c r="K108" s="57"/>
      <c r="L108" s="58">
        <f t="shared" si="18"/>
        <v>0</v>
      </c>
      <c r="M108" s="57"/>
      <c r="N108" s="57"/>
      <c r="O108" s="57"/>
      <c r="P108" s="57"/>
      <c r="Q108" s="58">
        <f t="shared" si="26"/>
        <v>0</v>
      </c>
      <c r="R108" s="32">
        <f>SUM(D108,F108,H108,J108,L108,Q108)</f>
        <v>0</v>
      </c>
      <c r="S108" s="11"/>
      <c r="T108" s="1"/>
      <c r="U108" s="15">
        <f t="shared" si="19"/>
        <v>0</v>
      </c>
      <c r="V108" s="15">
        <f t="shared" si="20"/>
        <v>0</v>
      </c>
      <c r="W108" s="15">
        <f>SUM(D108,F108,H108,J108)</f>
        <v>0</v>
      </c>
      <c r="X108" s="15">
        <f t="shared" si="21"/>
        <v>0</v>
      </c>
      <c r="Y108" s="29">
        <f t="shared" si="22"/>
        <v>0</v>
      </c>
    </row>
    <row r="109" spans="1:25" ht="19.5" customHeight="1">
      <c r="A109" s="4">
        <v>687</v>
      </c>
      <c r="B109" s="9" t="s">
        <v>131</v>
      </c>
      <c r="C109" s="39">
        <v>0</v>
      </c>
      <c r="D109" s="40">
        <f>SUM(C109)</f>
        <v>0</v>
      </c>
      <c r="E109" s="39">
        <v>0</v>
      </c>
      <c r="F109" s="40">
        <f t="shared" si="23"/>
        <v>0</v>
      </c>
      <c r="G109" s="44">
        <v>0</v>
      </c>
      <c r="H109" s="45">
        <f t="shared" si="24"/>
        <v>0</v>
      </c>
      <c r="I109" s="48">
        <v>0</v>
      </c>
      <c r="J109" s="49">
        <f t="shared" si="25"/>
        <v>0</v>
      </c>
      <c r="K109" s="57"/>
      <c r="L109" s="58">
        <f t="shared" si="18"/>
        <v>0</v>
      </c>
      <c r="M109" s="57"/>
      <c r="N109" s="57"/>
      <c r="O109" s="57"/>
      <c r="P109" s="57"/>
      <c r="Q109" s="58">
        <f t="shared" si="26"/>
        <v>0</v>
      </c>
      <c r="R109" s="32">
        <f>SUM(D109,F109,H109,J109,L109,Q109)</f>
        <v>0</v>
      </c>
      <c r="S109" s="11"/>
      <c r="T109" s="1"/>
      <c r="U109" s="15">
        <f t="shared" si="19"/>
        <v>0</v>
      </c>
      <c r="V109" s="15">
        <f t="shared" si="20"/>
        <v>0</v>
      </c>
      <c r="W109" s="15">
        <f>SUM(D109,F109,H109,J109)</f>
        <v>0</v>
      </c>
      <c r="X109" s="15">
        <f t="shared" si="21"/>
        <v>0</v>
      </c>
      <c r="Y109" s="29">
        <f t="shared" si="22"/>
        <v>0</v>
      </c>
    </row>
    <row r="110" spans="1:25" ht="19.5" customHeight="1">
      <c r="A110" s="4">
        <v>688</v>
      </c>
      <c r="B110" s="9" t="s">
        <v>132</v>
      </c>
      <c r="C110" s="39">
        <v>558000</v>
      </c>
      <c r="D110" s="40">
        <f>SUM(C110)</f>
        <v>558000</v>
      </c>
      <c r="E110" s="39">
        <v>0</v>
      </c>
      <c r="F110" s="40">
        <f t="shared" si="23"/>
        <v>0</v>
      </c>
      <c r="G110" s="44">
        <v>0</v>
      </c>
      <c r="H110" s="45">
        <f t="shared" si="24"/>
        <v>0</v>
      </c>
      <c r="I110" s="48">
        <v>22000</v>
      </c>
      <c r="J110" s="49">
        <f t="shared" si="25"/>
        <v>22000</v>
      </c>
      <c r="K110" s="57"/>
      <c r="L110" s="58">
        <f t="shared" si="18"/>
        <v>0</v>
      </c>
      <c r="M110" s="57"/>
      <c r="N110" s="57"/>
      <c r="O110" s="57"/>
      <c r="P110" s="57"/>
      <c r="Q110" s="58">
        <f t="shared" si="26"/>
        <v>0</v>
      </c>
      <c r="R110" s="32">
        <f>SUM(D110,F110,H110,J110,L110,Q110)</f>
        <v>580000</v>
      </c>
      <c r="S110" s="11"/>
      <c r="T110" s="1"/>
      <c r="U110" s="15">
        <f t="shared" si="19"/>
        <v>0</v>
      </c>
      <c r="V110" s="15">
        <f t="shared" si="20"/>
        <v>0</v>
      </c>
      <c r="W110" s="15">
        <f>SUM(D110,F110,H110,J110)</f>
        <v>580000</v>
      </c>
      <c r="X110" s="15">
        <f t="shared" si="21"/>
        <v>580000</v>
      </c>
      <c r="Y110" s="29">
        <f t="shared" si="22"/>
        <v>0</v>
      </c>
    </row>
    <row r="111" spans="1:25" ht="19.5" customHeight="1">
      <c r="A111" s="4">
        <v>689</v>
      </c>
      <c r="B111" s="9" t="s">
        <v>133</v>
      </c>
      <c r="C111" s="39">
        <v>0</v>
      </c>
      <c r="D111" s="40">
        <f>SUM(C111)</f>
        <v>0</v>
      </c>
      <c r="E111" s="39">
        <v>0</v>
      </c>
      <c r="F111" s="40">
        <f t="shared" si="23"/>
        <v>0</v>
      </c>
      <c r="G111" s="44">
        <v>0</v>
      </c>
      <c r="H111" s="45">
        <f t="shared" si="24"/>
        <v>0</v>
      </c>
      <c r="I111" s="48">
        <v>0</v>
      </c>
      <c r="J111" s="49">
        <f t="shared" si="25"/>
        <v>0</v>
      </c>
      <c r="K111" s="57"/>
      <c r="L111" s="58">
        <f t="shared" si="18"/>
        <v>0</v>
      </c>
      <c r="M111" s="57"/>
      <c r="N111" s="57"/>
      <c r="O111" s="57"/>
      <c r="P111" s="57"/>
      <c r="Q111" s="58">
        <f t="shared" si="26"/>
        <v>0</v>
      </c>
      <c r="R111" s="32">
        <f>SUM(D111,F111,H111,J111,L111,Q111)</f>
        <v>0</v>
      </c>
      <c r="S111" s="11"/>
      <c r="T111" s="1"/>
      <c r="U111" s="15">
        <f t="shared" si="19"/>
        <v>0</v>
      </c>
      <c r="V111" s="15">
        <f t="shared" si="20"/>
        <v>0</v>
      </c>
      <c r="W111" s="15">
        <f>SUM(D111,F111,H111,J111)</f>
        <v>0</v>
      </c>
      <c r="X111" s="15">
        <f t="shared" si="21"/>
        <v>0</v>
      </c>
      <c r="Y111" s="29">
        <f t="shared" si="22"/>
        <v>0</v>
      </c>
    </row>
    <row r="112" spans="1:25" ht="19.5" customHeight="1">
      <c r="A112" s="4">
        <v>690</v>
      </c>
      <c r="B112" s="9" t="s">
        <v>134</v>
      </c>
      <c r="C112" s="39">
        <v>1467000</v>
      </c>
      <c r="D112" s="40">
        <f>SUM(C112)</f>
        <v>1467000</v>
      </c>
      <c r="E112" s="39">
        <v>0</v>
      </c>
      <c r="F112" s="40">
        <f t="shared" si="23"/>
        <v>0</v>
      </c>
      <c r="G112" s="44">
        <v>0</v>
      </c>
      <c r="H112" s="45">
        <f t="shared" si="24"/>
        <v>0</v>
      </c>
      <c r="I112" s="48">
        <v>304000</v>
      </c>
      <c r="J112" s="49">
        <f t="shared" si="25"/>
        <v>304000</v>
      </c>
      <c r="K112" s="57"/>
      <c r="L112" s="58">
        <f t="shared" si="18"/>
        <v>0</v>
      </c>
      <c r="M112" s="57"/>
      <c r="N112" s="57"/>
      <c r="O112" s="57"/>
      <c r="P112" s="57"/>
      <c r="Q112" s="58">
        <f t="shared" si="26"/>
        <v>0</v>
      </c>
      <c r="R112" s="32">
        <f>SUM(D112,F112,H112,J112,L112,Q112)</f>
        <v>1771000</v>
      </c>
      <c r="S112" s="11"/>
      <c r="T112" s="1"/>
      <c r="U112" s="15">
        <f t="shared" si="19"/>
        <v>0</v>
      </c>
      <c r="V112" s="15">
        <f t="shared" si="20"/>
        <v>0</v>
      </c>
      <c r="W112" s="15">
        <f>SUM(D112,F112,H112,J112)</f>
        <v>1771000</v>
      </c>
      <c r="X112" s="15">
        <f t="shared" si="21"/>
        <v>1771000</v>
      </c>
      <c r="Y112" s="29">
        <f t="shared" si="22"/>
        <v>0</v>
      </c>
    </row>
    <row r="113" spans="1:25" ht="19.5" customHeight="1">
      <c r="A113" s="4">
        <v>691</v>
      </c>
      <c r="B113" s="9" t="s">
        <v>135</v>
      </c>
      <c r="C113" s="39">
        <v>48000</v>
      </c>
      <c r="D113" s="40">
        <f>SUM(C113)</f>
        <v>48000</v>
      </c>
      <c r="E113" s="39">
        <v>0</v>
      </c>
      <c r="F113" s="40">
        <f t="shared" si="23"/>
        <v>0</v>
      </c>
      <c r="G113" s="44">
        <v>0</v>
      </c>
      <c r="H113" s="45">
        <f t="shared" si="24"/>
        <v>0</v>
      </c>
      <c r="I113" s="48">
        <v>261000</v>
      </c>
      <c r="J113" s="49">
        <f t="shared" si="25"/>
        <v>261000</v>
      </c>
      <c r="K113" s="57"/>
      <c r="L113" s="58">
        <f t="shared" si="18"/>
        <v>0</v>
      </c>
      <c r="M113" s="57"/>
      <c r="N113" s="57"/>
      <c r="O113" s="57"/>
      <c r="P113" s="57"/>
      <c r="Q113" s="58">
        <f t="shared" si="26"/>
        <v>0</v>
      </c>
      <c r="R113" s="32">
        <f>SUM(D113,F113,H113,J113,L113,Q113)</f>
        <v>309000</v>
      </c>
      <c r="S113" s="11"/>
      <c r="T113" s="1"/>
      <c r="U113" s="15">
        <f t="shared" si="19"/>
        <v>0</v>
      </c>
      <c r="V113" s="15">
        <f t="shared" si="20"/>
        <v>0</v>
      </c>
      <c r="W113" s="15">
        <f>SUM(D113,F113,H113,J113)</f>
        <v>309000</v>
      </c>
      <c r="X113" s="15">
        <f t="shared" si="21"/>
        <v>309000</v>
      </c>
      <c r="Y113" s="29">
        <f t="shared" si="22"/>
        <v>0</v>
      </c>
    </row>
    <row r="114" spans="1:25" ht="19.5" customHeight="1">
      <c r="A114" s="4">
        <v>692</v>
      </c>
      <c r="B114" s="9" t="s">
        <v>136</v>
      </c>
      <c r="C114" s="39">
        <v>0</v>
      </c>
      <c r="D114" s="40">
        <f>SUM(C114)</f>
        <v>0</v>
      </c>
      <c r="E114" s="39">
        <v>0</v>
      </c>
      <c r="F114" s="40">
        <f t="shared" si="23"/>
        <v>0</v>
      </c>
      <c r="G114" s="44">
        <v>0</v>
      </c>
      <c r="H114" s="45">
        <f t="shared" si="24"/>
        <v>0</v>
      </c>
      <c r="I114" s="48">
        <v>0</v>
      </c>
      <c r="J114" s="49">
        <f t="shared" si="25"/>
        <v>0</v>
      </c>
      <c r="K114" s="57"/>
      <c r="L114" s="58">
        <f t="shared" si="18"/>
        <v>0</v>
      </c>
      <c r="M114" s="57"/>
      <c r="N114" s="57"/>
      <c r="O114" s="57"/>
      <c r="P114" s="57"/>
      <c r="Q114" s="58">
        <f t="shared" si="26"/>
        <v>0</v>
      </c>
      <c r="R114" s="32">
        <f>SUM(D114,F114,H114,J114,L114,Q114)</f>
        <v>0</v>
      </c>
      <c r="S114" s="11"/>
      <c r="T114" s="1"/>
      <c r="U114" s="15">
        <f t="shared" si="19"/>
        <v>0</v>
      </c>
      <c r="V114" s="15">
        <f t="shared" si="20"/>
        <v>0</v>
      </c>
      <c r="W114" s="15">
        <f>SUM(D114,F114,H114,J114)</f>
        <v>0</v>
      </c>
      <c r="X114" s="15">
        <f t="shared" si="21"/>
        <v>0</v>
      </c>
      <c r="Y114" s="29">
        <f t="shared" si="22"/>
        <v>0</v>
      </c>
    </row>
    <row r="115" spans="1:25" ht="19.5" customHeight="1">
      <c r="A115" s="4">
        <v>693</v>
      </c>
      <c r="B115" s="9" t="s">
        <v>137</v>
      </c>
      <c r="C115" s="39">
        <v>638000</v>
      </c>
      <c r="D115" s="40">
        <f>SUM(C115)</f>
        <v>638000</v>
      </c>
      <c r="E115" s="39">
        <v>0</v>
      </c>
      <c r="F115" s="40">
        <f t="shared" si="23"/>
        <v>0</v>
      </c>
      <c r="G115" s="44">
        <v>0</v>
      </c>
      <c r="H115" s="45">
        <f t="shared" si="24"/>
        <v>0</v>
      </c>
      <c r="I115" s="48">
        <v>95000</v>
      </c>
      <c r="J115" s="49">
        <f t="shared" si="25"/>
        <v>95000</v>
      </c>
      <c r="K115" s="57"/>
      <c r="L115" s="58">
        <f t="shared" si="18"/>
        <v>0</v>
      </c>
      <c r="M115" s="57"/>
      <c r="N115" s="57"/>
      <c r="O115" s="57"/>
      <c r="P115" s="57"/>
      <c r="Q115" s="58">
        <f t="shared" si="26"/>
        <v>0</v>
      </c>
      <c r="R115" s="32">
        <f>SUM(D115,F115,H115,J115,L115,Q115)</f>
        <v>733000</v>
      </c>
      <c r="S115" s="11"/>
      <c r="T115" s="1"/>
      <c r="U115" s="15">
        <f t="shared" si="19"/>
        <v>0</v>
      </c>
      <c r="V115" s="15">
        <f t="shared" si="20"/>
        <v>0</v>
      </c>
      <c r="W115" s="15">
        <f>SUM(D115,F115,H115,J115)</f>
        <v>733000</v>
      </c>
      <c r="X115" s="15">
        <f t="shared" si="21"/>
        <v>733000</v>
      </c>
      <c r="Y115" s="29">
        <f t="shared" si="22"/>
        <v>0</v>
      </c>
    </row>
    <row r="116" spans="1:25" ht="19.5" customHeight="1">
      <c r="A116" s="4">
        <v>694</v>
      </c>
      <c r="B116" s="9" t="s">
        <v>138</v>
      </c>
      <c r="C116" s="39">
        <v>0</v>
      </c>
      <c r="D116" s="40">
        <f>SUM(C116)</f>
        <v>0</v>
      </c>
      <c r="E116" s="39">
        <v>0</v>
      </c>
      <c r="F116" s="40">
        <f t="shared" si="23"/>
        <v>0</v>
      </c>
      <c r="G116" s="44">
        <v>0</v>
      </c>
      <c r="H116" s="45">
        <f t="shared" si="24"/>
        <v>0</v>
      </c>
      <c r="I116" s="48">
        <v>0</v>
      </c>
      <c r="J116" s="49">
        <f t="shared" si="25"/>
        <v>0</v>
      </c>
      <c r="K116" s="57"/>
      <c r="L116" s="58">
        <f t="shared" si="18"/>
        <v>0</v>
      </c>
      <c r="M116" s="57"/>
      <c r="N116" s="57"/>
      <c r="O116" s="57"/>
      <c r="P116" s="57"/>
      <c r="Q116" s="58">
        <f t="shared" si="26"/>
        <v>0</v>
      </c>
      <c r="R116" s="32">
        <f>SUM(D116,F116,H116,J116,L116,Q116)</f>
        <v>0</v>
      </c>
      <c r="S116" s="11"/>
      <c r="T116" s="1"/>
      <c r="U116" s="15">
        <f t="shared" si="19"/>
        <v>0</v>
      </c>
      <c r="V116" s="15">
        <f t="shared" si="20"/>
        <v>0</v>
      </c>
      <c r="W116" s="15">
        <f>SUM(D116,F116,H116,J116)</f>
        <v>0</v>
      </c>
      <c r="X116" s="15">
        <f t="shared" si="21"/>
        <v>0</v>
      </c>
      <c r="Y116" s="29">
        <f t="shared" si="22"/>
        <v>0</v>
      </c>
    </row>
    <row r="117" spans="1:25" ht="19.5" customHeight="1">
      <c r="A117" s="4">
        <v>695</v>
      </c>
      <c r="B117" s="9" t="s">
        <v>139</v>
      </c>
      <c r="C117" s="39">
        <v>149000</v>
      </c>
      <c r="D117" s="40">
        <f>SUM(C117)</f>
        <v>149000</v>
      </c>
      <c r="E117" s="39">
        <v>0</v>
      </c>
      <c r="F117" s="40">
        <f t="shared" si="23"/>
        <v>0</v>
      </c>
      <c r="G117" s="44">
        <v>0</v>
      </c>
      <c r="H117" s="45">
        <f t="shared" si="24"/>
        <v>0</v>
      </c>
      <c r="I117" s="48">
        <v>37000</v>
      </c>
      <c r="J117" s="49">
        <f t="shared" si="25"/>
        <v>37000</v>
      </c>
      <c r="K117" s="57"/>
      <c r="L117" s="58">
        <f t="shared" si="18"/>
        <v>0</v>
      </c>
      <c r="M117" s="57"/>
      <c r="N117" s="57"/>
      <c r="O117" s="57"/>
      <c r="P117" s="57"/>
      <c r="Q117" s="58">
        <f t="shared" si="26"/>
        <v>0</v>
      </c>
      <c r="R117" s="32">
        <f>SUM(D117,F117,H117,J117,L117,Q117)</f>
        <v>186000</v>
      </c>
      <c r="S117" s="11"/>
      <c r="T117" s="1"/>
      <c r="U117" s="15">
        <f t="shared" si="19"/>
        <v>0</v>
      </c>
      <c r="V117" s="15">
        <f t="shared" si="20"/>
        <v>0</v>
      </c>
      <c r="W117" s="15">
        <f>SUM(D117,F117,H117,J117)</f>
        <v>186000</v>
      </c>
      <c r="X117" s="15">
        <f t="shared" si="21"/>
        <v>186000</v>
      </c>
      <c r="Y117" s="29">
        <f t="shared" si="22"/>
        <v>0</v>
      </c>
    </row>
    <row r="118" spans="1:25" ht="19.5" customHeight="1">
      <c r="A118" s="4">
        <v>696</v>
      </c>
      <c r="B118" s="9" t="s">
        <v>140</v>
      </c>
      <c r="C118" s="39">
        <v>0</v>
      </c>
      <c r="D118" s="40">
        <f>SUM(C118)</f>
        <v>0</v>
      </c>
      <c r="E118" s="39">
        <v>0</v>
      </c>
      <c r="F118" s="40">
        <f t="shared" si="23"/>
        <v>0</v>
      </c>
      <c r="G118" s="44">
        <v>0</v>
      </c>
      <c r="H118" s="45">
        <f t="shared" si="24"/>
        <v>0</v>
      </c>
      <c r="I118" s="48">
        <v>0</v>
      </c>
      <c r="J118" s="49">
        <f t="shared" si="25"/>
        <v>0</v>
      </c>
      <c r="K118" s="57"/>
      <c r="L118" s="58">
        <f t="shared" si="18"/>
        <v>0</v>
      </c>
      <c r="M118" s="57"/>
      <c r="N118" s="57"/>
      <c r="O118" s="57"/>
      <c r="P118" s="57"/>
      <c r="Q118" s="58">
        <f t="shared" si="26"/>
        <v>0</v>
      </c>
      <c r="R118" s="32">
        <f>SUM(D118,F118,H118,J118,L118,Q118)</f>
        <v>0</v>
      </c>
      <c r="S118" s="11"/>
      <c r="T118" s="1"/>
      <c r="U118" s="15">
        <f t="shared" si="19"/>
        <v>0</v>
      </c>
      <c r="V118" s="15">
        <f t="shared" si="20"/>
        <v>0</v>
      </c>
      <c r="W118" s="15">
        <f>SUM(D118,F118,H118,J118)</f>
        <v>0</v>
      </c>
      <c r="X118" s="15">
        <f t="shared" si="21"/>
        <v>0</v>
      </c>
      <c r="Y118" s="29">
        <f t="shared" si="22"/>
        <v>0</v>
      </c>
    </row>
    <row r="119" spans="1:25" ht="19.5" customHeight="1">
      <c r="A119" s="4">
        <v>697</v>
      </c>
      <c r="B119" s="9" t="s">
        <v>141</v>
      </c>
      <c r="C119" s="39">
        <v>0</v>
      </c>
      <c r="D119" s="40">
        <f>SUM(C119)</f>
        <v>0</v>
      </c>
      <c r="E119" s="39">
        <v>0</v>
      </c>
      <c r="F119" s="40">
        <f t="shared" si="23"/>
        <v>0</v>
      </c>
      <c r="G119" s="44">
        <v>0</v>
      </c>
      <c r="H119" s="45">
        <f t="shared" si="24"/>
        <v>0</v>
      </c>
      <c r="I119" s="48">
        <v>0</v>
      </c>
      <c r="J119" s="49">
        <f t="shared" si="25"/>
        <v>0</v>
      </c>
      <c r="K119" s="57"/>
      <c r="L119" s="58">
        <f t="shared" si="18"/>
        <v>0</v>
      </c>
      <c r="M119" s="57"/>
      <c r="N119" s="57"/>
      <c r="O119" s="57"/>
      <c r="P119" s="57"/>
      <c r="Q119" s="58">
        <f t="shared" si="26"/>
        <v>0</v>
      </c>
      <c r="R119" s="32">
        <f>SUM(D119,F119,H119,J119,L119,Q119)</f>
        <v>0</v>
      </c>
      <c r="S119" s="11"/>
      <c r="T119" s="1"/>
      <c r="U119" s="15">
        <f t="shared" si="19"/>
        <v>0</v>
      </c>
      <c r="V119" s="15">
        <f t="shared" si="20"/>
        <v>0</v>
      </c>
      <c r="W119" s="15">
        <f>SUM(D119,F119,H119,J119)</f>
        <v>0</v>
      </c>
      <c r="X119" s="15">
        <f t="shared" si="21"/>
        <v>0</v>
      </c>
      <c r="Y119" s="29">
        <f t="shared" si="22"/>
        <v>0</v>
      </c>
    </row>
    <row r="120" spans="1:25" ht="19.5" customHeight="1">
      <c r="A120" s="4">
        <v>698</v>
      </c>
      <c r="B120" s="9" t="s">
        <v>142</v>
      </c>
      <c r="C120" s="39">
        <v>605000</v>
      </c>
      <c r="D120" s="40">
        <f>SUM(C120)</f>
        <v>605000</v>
      </c>
      <c r="E120" s="39">
        <v>0</v>
      </c>
      <c r="F120" s="40">
        <f t="shared" si="23"/>
        <v>0</v>
      </c>
      <c r="G120" s="44">
        <v>0</v>
      </c>
      <c r="H120" s="45">
        <f t="shared" si="24"/>
        <v>0</v>
      </c>
      <c r="I120" s="48">
        <v>0</v>
      </c>
      <c r="J120" s="49">
        <f t="shared" si="25"/>
        <v>0</v>
      </c>
      <c r="K120" s="57">
        <v>11000</v>
      </c>
      <c r="L120" s="58">
        <f t="shared" si="18"/>
        <v>11000</v>
      </c>
      <c r="M120" s="57"/>
      <c r="N120" s="57"/>
      <c r="O120" s="57"/>
      <c r="P120" s="57"/>
      <c r="Q120" s="58">
        <f t="shared" si="26"/>
        <v>0</v>
      </c>
      <c r="R120" s="32">
        <f>SUM(D120,F120,H120,J120,L120,Q120)</f>
        <v>616000</v>
      </c>
      <c r="S120" s="11"/>
      <c r="T120" s="1"/>
      <c r="U120" s="15">
        <f t="shared" si="19"/>
        <v>0</v>
      </c>
      <c r="V120" s="15">
        <f t="shared" si="20"/>
        <v>11000</v>
      </c>
      <c r="W120" s="15">
        <f>SUM(D120,F120,H120,J120)</f>
        <v>605000</v>
      </c>
      <c r="X120" s="15">
        <f t="shared" si="21"/>
        <v>616000</v>
      </c>
      <c r="Y120" s="29">
        <f t="shared" si="22"/>
        <v>0</v>
      </c>
    </row>
    <row r="121" spans="1:25" ht="19.5" customHeight="1">
      <c r="A121" s="4">
        <v>699</v>
      </c>
      <c r="B121" s="9" t="s">
        <v>143</v>
      </c>
      <c r="C121" s="39">
        <v>286000</v>
      </c>
      <c r="D121" s="40">
        <f>SUM(C121)</f>
        <v>286000</v>
      </c>
      <c r="E121" s="39">
        <v>0</v>
      </c>
      <c r="F121" s="40">
        <f t="shared" si="23"/>
        <v>0</v>
      </c>
      <c r="G121" s="44">
        <v>0</v>
      </c>
      <c r="H121" s="45">
        <f t="shared" si="24"/>
        <v>0</v>
      </c>
      <c r="I121" s="48">
        <v>0</v>
      </c>
      <c r="J121" s="49">
        <f t="shared" si="25"/>
        <v>0</v>
      </c>
      <c r="K121" s="57"/>
      <c r="L121" s="58">
        <f t="shared" si="18"/>
        <v>0</v>
      </c>
      <c r="M121" s="57"/>
      <c r="N121" s="57"/>
      <c r="O121" s="57"/>
      <c r="P121" s="57"/>
      <c r="Q121" s="58">
        <f t="shared" si="26"/>
        <v>0</v>
      </c>
      <c r="R121" s="32">
        <f>SUM(D121,F121,H121,J121,L121,Q121)</f>
        <v>286000</v>
      </c>
      <c r="S121" s="11"/>
      <c r="T121" s="1"/>
      <c r="U121" s="15">
        <f t="shared" si="19"/>
        <v>0</v>
      </c>
      <c r="V121" s="15">
        <f t="shared" si="20"/>
        <v>0</v>
      </c>
      <c r="W121" s="15">
        <f>SUM(D121,F121,H121,J121)</f>
        <v>286000</v>
      </c>
      <c r="X121" s="15">
        <f t="shared" si="21"/>
        <v>286000</v>
      </c>
      <c r="Y121" s="29">
        <f t="shared" si="22"/>
        <v>0</v>
      </c>
    </row>
    <row r="122" spans="1:25" ht="19.5" customHeight="1">
      <c r="A122" s="4">
        <v>700</v>
      </c>
      <c r="B122" s="9" t="s">
        <v>144</v>
      </c>
      <c r="C122" s="39">
        <v>834000</v>
      </c>
      <c r="D122" s="40">
        <f>SUM(C122)</f>
        <v>834000</v>
      </c>
      <c r="E122" s="39">
        <v>0</v>
      </c>
      <c r="F122" s="40">
        <f t="shared" si="23"/>
        <v>0</v>
      </c>
      <c r="G122" s="44">
        <v>0</v>
      </c>
      <c r="H122" s="45">
        <f t="shared" si="24"/>
        <v>0</v>
      </c>
      <c r="I122" s="48">
        <v>0</v>
      </c>
      <c r="J122" s="49">
        <f t="shared" si="25"/>
        <v>0</v>
      </c>
      <c r="K122" s="57">
        <v>24000</v>
      </c>
      <c r="L122" s="58">
        <f t="shared" si="18"/>
        <v>24000</v>
      </c>
      <c r="M122" s="57"/>
      <c r="N122" s="57"/>
      <c r="O122" s="57"/>
      <c r="P122" s="57"/>
      <c r="Q122" s="58">
        <f t="shared" si="26"/>
        <v>0</v>
      </c>
      <c r="R122" s="32">
        <f>SUM(D122,F122,H122,J122,L122,Q122)</f>
        <v>858000</v>
      </c>
      <c r="S122" s="11"/>
      <c r="T122" s="1"/>
      <c r="U122" s="15">
        <f t="shared" si="19"/>
        <v>0</v>
      </c>
      <c r="V122" s="15">
        <f t="shared" si="20"/>
        <v>24000</v>
      </c>
      <c r="W122" s="15">
        <f>SUM(D122,F122,H122,J122)</f>
        <v>834000</v>
      </c>
      <c r="X122" s="15">
        <f t="shared" si="21"/>
        <v>858000</v>
      </c>
      <c r="Y122" s="29">
        <f t="shared" si="22"/>
        <v>0</v>
      </c>
    </row>
    <row r="123" spans="1:25" ht="19.5" customHeight="1">
      <c r="A123" s="4">
        <v>701</v>
      </c>
      <c r="B123" s="9" t="s">
        <v>145</v>
      </c>
      <c r="C123" s="39">
        <v>389000</v>
      </c>
      <c r="D123" s="40">
        <f>SUM(C123)</f>
        <v>389000</v>
      </c>
      <c r="E123" s="39">
        <v>0</v>
      </c>
      <c r="F123" s="40">
        <f t="shared" si="23"/>
        <v>0</v>
      </c>
      <c r="G123" s="44">
        <v>0</v>
      </c>
      <c r="H123" s="45">
        <f t="shared" si="24"/>
        <v>0</v>
      </c>
      <c r="I123" s="48">
        <v>123000</v>
      </c>
      <c r="J123" s="49">
        <f t="shared" si="25"/>
        <v>123000</v>
      </c>
      <c r="K123" s="57">
        <v>24000</v>
      </c>
      <c r="L123" s="58">
        <f t="shared" si="18"/>
        <v>24000</v>
      </c>
      <c r="M123" s="57"/>
      <c r="N123" s="57"/>
      <c r="O123" s="57"/>
      <c r="P123" s="57"/>
      <c r="Q123" s="58">
        <f t="shared" si="26"/>
        <v>0</v>
      </c>
      <c r="R123" s="32">
        <f>SUM(D123,F123,H123,J123,L123,Q123)</f>
        <v>536000</v>
      </c>
      <c r="S123" s="11"/>
      <c r="T123" s="1"/>
      <c r="U123" s="15">
        <f t="shared" si="19"/>
        <v>0</v>
      </c>
      <c r="V123" s="15">
        <f t="shared" si="20"/>
        <v>24000</v>
      </c>
      <c r="W123" s="15">
        <f>SUM(D123,F123,H123,J123)</f>
        <v>512000</v>
      </c>
      <c r="X123" s="15">
        <f t="shared" si="21"/>
        <v>536000</v>
      </c>
      <c r="Y123" s="29">
        <f t="shared" si="22"/>
        <v>0</v>
      </c>
    </row>
    <row r="124" spans="1:25" ht="19.5" customHeight="1">
      <c r="A124" s="4">
        <v>702</v>
      </c>
      <c r="B124" s="9" t="s">
        <v>146</v>
      </c>
      <c r="C124" s="39">
        <v>229000</v>
      </c>
      <c r="D124" s="40">
        <f>SUM(C124)</f>
        <v>229000</v>
      </c>
      <c r="E124" s="39">
        <v>0</v>
      </c>
      <c r="F124" s="40">
        <f t="shared" si="23"/>
        <v>0</v>
      </c>
      <c r="G124" s="44">
        <v>52000</v>
      </c>
      <c r="H124" s="45">
        <f t="shared" si="24"/>
        <v>52000</v>
      </c>
      <c r="I124" s="48">
        <v>2000</v>
      </c>
      <c r="J124" s="49">
        <f t="shared" si="25"/>
        <v>2000</v>
      </c>
      <c r="K124" s="59"/>
      <c r="L124" s="58">
        <f t="shared" si="18"/>
        <v>0</v>
      </c>
      <c r="M124" s="57"/>
      <c r="N124" s="57"/>
      <c r="O124" s="57"/>
      <c r="P124" s="57">
        <v>2000</v>
      </c>
      <c r="Q124" s="58">
        <f t="shared" si="26"/>
        <v>2000</v>
      </c>
      <c r="R124" s="32">
        <f>SUM(D124,F124,H124,J124,L124,Q124)</f>
        <v>285000</v>
      </c>
      <c r="S124" s="11"/>
      <c r="T124" s="1"/>
      <c r="U124" s="15">
        <f t="shared" si="19"/>
        <v>2000</v>
      </c>
      <c r="V124" s="15">
        <f t="shared" si="20"/>
        <v>0</v>
      </c>
      <c r="W124" s="15">
        <f>SUM(D124,F124,H124,J124)</f>
        <v>283000</v>
      </c>
      <c r="X124" s="15">
        <f t="shared" si="21"/>
        <v>285000</v>
      </c>
      <c r="Y124" s="29">
        <f t="shared" si="22"/>
        <v>0</v>
      </c>
    </row>
    <row r="125" spans="1:25" ht="19.5" customHeight="1">
      <c r="A125" s="4">
        <v>703</v>
      </c>
      <c r="B125" s="9" t="s">
        <v>147</v>
      </c>
      <c r="C125" s="39">
        <v>1264000</v>
      </c>
      <c r="D125" s="40">
        <f>SUM(C125)</f>
        <v>1264000</v>
      </c>
      <c r="E125" s="39">
        <v>0</v>
      </c>
      <c r="F125" s="40">
        <f t="shared" si="23"/>
        <v>0</v>
      </c>
      <c r="G125" s="44">
        <v>0</v>
      </c>
      <c r="H125" s="45">
        <f t="shared" si="24"/>
        <v>0</v>
      </c>
      <c r="I125" s="48">
        <v>0</v>
      </c>
      <c r="J125" s="49">
        <f t="shared" si="25"/>
        <v>0</v>
      </c>
      <c r="K125" s="57"/>
      <c r="L125" s="58">
        <f t="shared" si="18"/>
        <v>0</v>
      </c>
      <c r="M125" s="57"/>
      <c r="N125" s="57"/>
      <c r="O125" s="57"/>
      <c r="P125" s="57"/>
      <c r="Q125" s="58">
        <f t="shared" si="26"/>
        <v>0</v>
      </c>
      <c r="R125" s="32">
        <f>SUM(D125,F125,H125,J125,L125,Q125)</f>
        <v>1264000</v>
      </c>
      <c r="S125" s="11"/>
      <c r="T125" s="1"/>
      <c r="U125" s="15">
        <f t="shared" si="19"/>
        <v>0</v>
      </c>
      <c r="V125" s="15">
        <f t="shared" si="20"/>
        <v>0</v>
      </c>
      <c r="W125" s="15">
        <f>SUM(D125,F125,H125,J125)</f>
        <v>1264000</v>
      </c>
      <c r="X125" s="15">
        <f t="shared" si="21"/>
        <v>1264000</v>
      </c>
      <c r="Y125" s="29">
        <f t="shared" si="22"/>
        <v>0</v>
      </c>
    </row>
    <row r="126" spans="1:25" ht="19.5" customHeight="1">
      <c r="A126" s="4">
        <v>705</v>
      </c>
      <c r="B126" s="9" t="s">
        <v>148</v>
      </c>
      <c r="C126" s="39">
        <v>0</v>
      </c>
      <c r="D126" s="40">
        <f>SUM(C126)</f>
        <v>0</v>
      </c>
      <c r="E126" s="39">
        <v>0</v>
      </c>
      <c r="F126" s="40">
        <f t="shared" si="23"/>
        <v>0</v>
      </c>
      <c r="G126" s="44">
        <v>0</v>
      </c>
      <c r="H126" s="45">
        <f t="shared" si="24"/>
        <v>0</v>
      </c>
      <c r="I126" s="48">
        <v>0</v>
      </c>
      <c r="J126" s="49">
        <f t="shared" si="25"/>
        <v>0</v>
      </c>
      <c r="K126" s="57"/>
      <c r="L126" s="58">
        <f t="shared" si="18"/>
        <v>0</v>
      </c>
      <c r="M126" s="57"/>
      <c r="N126" s="57"/>
      <c r="O126" s="57"/>
      <c r="P126" s="57"/>
      <c r="Q126" s="58">
        <f t="shared" si="26"/>
        <v>0</v>
      </c>
      <c r="R126" s="32">
        <f>SUM(D126,F126,H126,J126,L126,Q126)</f>
        <v>0</v>
      </c>
      <c r="S126" s="11"/>
      <c r="T126" s="1"/>
      <c r="U126" s="15">
        <f t="shared" si="19"/>
        <v>0</v>
      </c>
      <c r="V126" s="15">
        <f t="shared" si="20"/>
        <v>0</v>
      </c>
      <c r="W126" s="15">
        <f>SUM(D126,F126,H126,J126)</f>
        <v>0</v>
      </c>
      <c r="X126" s="15">
        <f t="shared" si="21"/>
        <v>0</v>
      </c>
      <c r="Y126" s="29">
        <f t="shared" si="22"/>
        <v>0</v>
      </c>
    </row>
    <row r="127" spans="1:25" ht="19.5" customHeight="1">
      <c r="A127" s="4">
        <v>706</v>
      </c>
      <c r="B127" s="9" t="s">
        <v>149</v>
      </c>
      <c r="C127" s="39">
        <v>0</v>
      </c>
      <c r="D127" s="40">
        <f>SUM(C127)</f>
        <v>0</v>
      </c>
      <c r="E127" s="39">
        <v>0</v>
      </c>
      <c r="F127" s="40">
        <f t="shared" si="23"/>
        <v>0</v>
      </c>
      <c r="G127" s="44">
        <v>0</v>
      </c>
      <c r="H127" s="45">
        <f t="shared" si="24"/>
        <v>0</v>
      </c>
      <c r="I127" s="48">
        <v>0</v>
      </c>
      <c r="J127" s="49">
        <f t="shared" si="25"/>
        <v>0</v>
      </c>
      <c r="K127" s="57"/>
      <c r="L127" s="58">
        <f t="shared" si="18"/>
        <v>0</v>
      </c>
      <c r="M127" s="57"/>
      <c r="N127" s="57"/>
      <c r="O127" s="57"/>
      <c r="P127" s="57"/>
      <c r="Q127" s="58">
        <f t="shared" si="26"/>
        <v>0</v>
      </c>
      <c r="R127" s="32">
        <f>SUM(D127,F127,H127,J127,L127,Q127)</f>
        <v>0</v>
      </c>
      <c r="S127" s="11"/>
      <c r="T127" s="1"/>
      <c r="U127" s="15">
        <f t="shared" si="19"/>
        <v>0</v>
      </c>
      <c r="V127" s="15">
        <f t="shared" si="20"/>
        <v>0</v>
      </c>
      <c r="W127" s="15">
        <f>SUM(D127,F127,H127,J127)</f>
        <v>0</v>
      </c>
      <c r="X127" s="15">
        <f t="shared" si="21"/>
        <v>0</v>
      </c>
      <c r="Y127" s="29">
        <f t="shared" si="22"/>
        <v>0</v>
      </c>
    </row>
    <row r="128" spans="1:25" ht="19.5" customHeight="1">
      <c r="A128" s="4">
        <v>707</v>
      </c>
      <c r="B128" s="9" t="s">
        <v>150</v>
      </c>
      <c r="C128" s="39">
        <v>94000</v>
      </c>
      <c r="D128" s="40">
        <f>SUM(C128)</f>
        <v>94000</v>
      </c>
      <c r="E128" s="39">
        <v>0</v>
      </c>
      <c r="F128" s="40">
        <f t="shared" si="23"/>
        <v>0</v>
      </c>
      <c r="G128" s="44">
        <v>0</v>
      </c>
      <c r="H128" s="45">
        <f t="shared" si="24"/>
        <v>0</v>
      </c>
      <c r="I128" s="48">
        <v>0</v>
      </c>
      <c r="J128" s="49">
        <f t="shared" si="25"/>
        <v>0</v>
      </c>
      <c r="K128" s="57"/>
      <c r="L128" s="58">
        <f t="shared" si="18"/>
        <v>0</v>
      </c>
      <c r="M128" s="57"/>
      <c r="N128" s="57"/>
      <c r="O128" s="57"/>
      <c r="P128" s="57"/>
      <c r="Q128" s="58">
        <f t="shared" si="26"/>
        <v>0</v>
      </c>
      <c r="R128" s="32">
        <f>SUM(D128,F128,H128,J128,L128,Q128)</f>
        <v>94000</v>
      </c>
      <c r="S128" s="11"/>
      <c r="T128" s="1"/>
      <c r="U128" s="15">
        <f t="shared" si="19"/>
        <v>0</v>
      </c>
      <c r="V128" s="15">
        <f t="shared" si="20"/>
        <v>0</v>
      </c>
      <c r="W128" s="15">
        <f>SUM(D128,F128,H128,J128)</f>
        <v>94000</v>
      </c>
      <c r="X128" s="15">
        <f t="shared" si="21"/>
        <v>94000</v>
      </c>
      <c r="Y128" s="29">
        <f t="shared" si="22"/>
        <v>0</v>
      </c>
    </row>
    <row r="129" spans="1:25" ht="19.5">
      <c r="A129" s="4">
        <v>708</v>
      </c>
      <c r="B129" s="9" t="s">
        <v>151</v>
      </c>
      <c r="C129" s="39">
        <v>0</v>
      </c>
      <c r="D129" s="40">
        <f>SUM(C129)</f>
        <v>0</v>
      </c>
      <c r="E129" s="39">
        <v>0</v>
      </c>
      <c r="F129" s="40">
        <f t="shared" si="23"/>
        <v>0</v>
      </c>
      <c r="G129" s="44">
        <v>0</v>
      </c>
      <c r="H129" s="45">
        <f t="shared" si="24"/>
        <v>0</v>
      </c>
      <c r="I129" s="48">
        <v>0</v>
      </c>
      <c r="J129" s="49">
        <f t="shared" si="25"/>
        <v>0</v>
      </c>
      <c r="K129" s="57">
        <v>24000</v>
      </c>
      <c r="L129" s="58">
        <f t="shared" si="18"/>
        <v>24000</v>
      </c>
      <c r="M129" s="57"/>
      <c r="N129" s="57"/>
      <c r="O129" s="57"/>
      <c r="P129" s="57"/>
      <c r="Q129" s="58">
        <f t="shared" si="26"/>
        <v>0</v>
      </c>
      <c r="R129" s="32">
        <f>SUM(D129,F129,H129,J129,L129,Q129)</f>
        <v>24000</v>
      </c>
      <c r="S129" s="11"/>
      <c r="T129" s="1"/>
      <c r="U129" s="15">
        <f t="shared" si="19"/>
        <v>0</v>
      </c>
      <c r="V129" s="15">
        <f t="shared" si="20"/>
        <v>24000</v>
      </c>
      <c r="W129" s="15">
        <f>SUM(D129,F129,H129,J129)</f>
        <v>0</v>
      </c>
      <c r="X129" s="15">
        <f t="shared" si="21"/>
        <v>24000</v>
      </c>
      <c r="Y129" s="29">
        <f t="shared" si="22"/>
        <v>0</v>
      </c>
    </row>
    <row r="130" spans="1:25" s="53" customFormat="1" ht="19.5">
      <c r="A130" s="79" t="s">
        <v>152</v>
      </c>
      <c r="B130" s="80"/>
      <c r="C130" s="20">
        <f>SUM(C5:C129)</f>
        <v>102875000</v>
      </c>
      <c r="D130" s="20">
        <f>SUM(D5:D129)</f>
        <v>102875000</v>
      </c>
      <c r="E130" s="20">
        <f>SUM(E5:E129)</f>
        <v>47000</v>
      </c>
      <c r="F130" s="20">
        <f>SUM(F5:F129)</f>
        <v>47000</v>
      </c>
      <c r="G130" s="20">
        <f>SUM(G5:G129)</f>
        <v>4383000</v>
      </c>
      <c r="H130" s="20">
        <f>SUM(H5:H129)</f>
        <v>4383000</v>
      </c>
      <c r="I130" s="20">
        <f>SUM(I5:I129)</f>
        <v>8484000</v>
      </c>
      <c r="J130" s="20">
        <f>SUM(J5:J129)</f>
        <v>8484000</v>
      </c>
      <c r="K130" s="20">
        <f>SUM(K5:K129)</f>
        <v>697000</v>
      </c>
      <c r="L130" s="20">
        <f>SUM(L5:L129)</f>
        <v>697000</v>
      </c>
      <c r="M130" s="20">
        <f t="shared" ref="M130:P130" si="27">SUM(M5:M129)</f>
        <v>8000</v>
      </c>
      <c r="N130" s="20">
        <f t="shared" si="27"/>
        <v>6000</v>
      </c>
      <c r="O130" s="20">
        <f t="shared" si="27"/>
        <v>16000</v>
      </c>
      <c r="P130" s="20">
        <f t="shared" si="27"/>
        <v>2000</v>
      </c>
      <c r="Q130" s="20">
        <f>SUM(Q5:Q129)</f>
        <v>32000</v>
      </c>
      <c r="R130" s="20">
        <f>SUM(R5:R129)</f>
        <v>116518000</v>
      </c>
      <c r="S130" s="50"/>
      <c r="T130" s="51"/>
      <c r="U130" s="52">
        <f>SUM(U5:U129)</f>
        <v>32000</v>
      </c>
      <c r="V130" s="52">
        <f>SUM(V5:V129)</f>
        <v>697000</v>
      </c>
      <c r="W130" s="52">
        <f>SUM(W5:W129)</f>
        <v>115789000</v>
      </c>
      <c r="X130" s="52">
        <f>SUM(X5:X129)</f>
        <v>116518000</v>
      </c>
      <c r="Y130" s="52">
        <f>SUM(Y5:Y129)</f>
        <v>0</v>
      </c>
    </row>
    <row r="131" spans="1:25" ht="19.5">
      <c r="A131" s="5"/>
      <c r="B131" s="1"/>
      <c r="C131" s="23"/>
      <c r="D131" s="30"/>
      <c r="E131" s="25"/>
      <c r="F131" s="30"/>
      <c r="G131" s="25"/>
      <c r="H131" s="30"/>
      <c r="J131" s="18"/>
      <c r="L131" s="18"/>
      <c r="M131" s="18"/>
      <c r="N131" s="18"/>
      <c r="O131" s="18"/>
      <c r="P131" s="18"/>
      <c r="Q131" s="18"/>
      <c r="R131" s="18"/>
      <c r="S131" s="1"/>
      <c r="T131" s="1"/>
    </row>
    <row r="132" spans="1:25" ht="19.5">
      <c r="A132" s="5"/>
      <c r="B132" s="1"/>
      <c r="C132" s="23"/>
      <c r="D132" s="30"/>
      <c r="E132" s="25"/>
      <c r="F132" s="30"/>
      <c r="G132" s="25"/>
      <c r="H132" s="30"/>
      <c r="J132" s="101"/>
      <c r="L132" s="18"/>
      <c r="M132" s="18"/>
      <c r="N132" s="18"/>
      <c r="O132" s="18"/>
      <c r="P132" s="18"/>
      <c r="Q132" s="18"/>
      <c r="R132" s="18"/>
      <c r="S132" s="1"/>
      <c r="T132" s="1"/>
    </row>
    <row r="133" spans="1:25" ht="19.5">
      <c r="A133" s="5"/>
      <c r="B133" s="1"/>
      <c r="C133" s="23"/>
      <c r="D133" s="30"/>
      <c r="E133" s="25"/>
      <c r="F133" s="30"/>
      <c r="G133" s="25"/>
      <c r="H133" s="30"/>
      <c r="J133" s="18"/>
      <c r="L133" s="18"/>
      <c r="M133" s="18"/>
      <c r="N133" s="18"/>
      <c r="O133" s="18"/>
      <c r="P133" s="18"/>
      <c r="Q133" s="18"/>
      <c r="R133" s="18"/>
      <c r="S133" s="1"/>
      <c r="T133" s="1"/>
    </row>
    <row r="134" spans="1:25" ht="19.5">
      <c r="A134" s="5"/>
      <c r="B134" s="1"/>
      <c r="C134" s="23"/>
      <c r="D134" s="30"/>
      <c r="E134" s="25"/>
      <c r="F134" s="30"/>
      <c r="G134" s="25"/>
      <c r="H134" s="30"/>
      <c r="J134" s="18"/>
      <c r="L134" s="18"/>
      <c r="M134" s="18"/>
      <c r="N134" s="18"/>
      <c r="O134" s="18"/>
      <c r="P134" s="18"/>
      <c r="Q134" s="18"/>
      <c r="R134" s="18"/>
      <c r="S134" s="1"/>
      <c r="T134" s="1"/>
    </row>
    <row r="135" spans="1:25" ht="19.5">
      <c r="A135" s="5"/>
      <c r="B135" s="1"/>
      <c r="C135" s="23"/>
      <c r="D135" s="30"/>
      <c r="E135" s="25"/>
      <c r="F135" s="30"/>
      <c r="G135" s="25"/>
      <c r="H135" s="30"/>
      <c r="J135" s="18"/>
      <c r="L135" s="18"/>
      <c r="M135" s="18"/>
      <c r="N135" s="18"/>
      <c r="O135" s="18"/>
      <c r="P135" s="18"/>
      <c r="Q135" s="18"/>
      <c r="R135" s="18"/>
      <c r="S135" s="1"/>
      <c r="T135" s="1"/>
    </row>
    <row r="136" spans="1:25" ht="19.5">
      <c r="A136" s="5"/>
      <c r="B136" s="1"/>
      <c r="C136" s="23"/>
      <c r="D136" s="30"/>
      <c r="E136" s="25"/>
      <c r="F136" s="30"/>
      <c r="G136" s="25"/>
      <c r="H136" s="30"/>
      <c r="J136" s="18"/>
      <c r="L136" s="18"/>
      <c r="M136" s="18"/>
      <c r="N136" s="18"/>
      <c r="O136" s="18"/>
      <c r="P136" s="18"/>
      <c r="Q136" s="18"/>
      <c r="R136" s="18"/>
      <c r="S136" s="1"/>
      <c r="T136" s="1"/>
    </row>
    <row r="137" spans="1:25" ht="19.5">
      <c r="A137" s="5"/>
      <c r="B137" s="1"/>
      <c r="C137" s="23"/>
      <c r="D137" s="30"/>
      <c r="E137" s="25"/>
      <c r="F137" s="30"/>
      <c r="G137" s="25"/>
      <c r="H137" s="30"/>
      <c r="J137" s="18"/>
      <c r="L137" s="18"/>
      <c r="M137" s="18"/>
      <c r="N137" s="18"/>
      <c r="O137" s="18"/>
      <c r="P137" s="18"/>
      <c r="Q137" s="18"/>
      <c r="R137" s="18"/>
      <c r="S137" s="1"/>
      <c r="T137" s="1"/>
    </row>
    <row r="138" spans="1:25" ht="19.5">
      <c r="A138" s="5"/>
      <c r="B138" s="1"/>
      <c r="C138" s="23"/>
      <c r="D138" s="30"/>
      <c r="E138" s="25"/>
      <c r="F138" s="30"/>
      <c r="G138" s="25"/>
      <c r="H138" s="30"/>
      <c r="J138" s="18"/>
      <c r="L138" s="18"/>
      <c r="M138" s="18"/>
      <c r="N138" s="18"/>
      <c r="O138" s="18"/>
      <c r="P138" s="18"/>
      <c r="Q138" s="18"/>
      <c r="R138" s="18"/>
      <c r="S138" s="1"/>
      <c r="T138" s="1"/>
    </row>
    <row r="139" spans="1:25" ht="19.5">
      <c r="A139" s="5"/>
      <c r="B139" s="1"/>
      <c r="C139" s="23"/>
      <c r="D139" s="30"/>
      <c r="E139" s="25"/>
      <c r="F139" s="30"/>
      <c r="G139" s="25"/>
      <c r="H139" s="30"/>
      <c r="J139" s="18"/>
      <c r="L139" s="18"/>
      <c r="M139" s="18"/>
      <c r="N139" s="18"/>
      <c r="O139" s="18"/>
      <c r="P139" s="18"/>
      <c r="Q139" s="18"/>
      <c r="R139" s="18"/>
      <c r="S139" s="1"/>
      <c r="T139" s="1"/>
    </row>
    <row r="140" spans="1:25" ht="19.5">
      <c r="A140" s="5"/>
      <c r="B140" s="1"/>
      <c r="C140" s="23"/>
      <c r="D140" s="30"/>
      <c r="E140" s="25"/>
      <c r="F140" s="30"/>
      <c r="G140" s="25"/>
      <c r="H140" s="30"/>
      <c r="J140" s="18"/>
      <c r="L140" s="18"/>
      <c r="M140" s="18"/>
      <c r="N140" s="18"/>
      <c r="O140" s="18"/>
      <c r="P140" s="18"/>
      <c r="Q140" s="18"/>
      <c r="R140" s="18"/>
      <c r="S140" s="1"/>
      <c r="T140" s="1"/>
    </row>
    <row r="141" spans="1:25" ht="19.5">
      <c r="A141" s="5"/>
      <c r="B141" s="1"/>
      <c r="C141" s="23"/>
      <c r="D141" s="30"/>
      <c r="E141" s="25"/>
      <c r="F141" s="30"/>
      <c r="G141" s="25"/>
      <c r="H141" s="30"/>
      <c r="J141" s="18"/>
      <c r="L141" s="18"/>
      <c r="M141" s="18"/>
      <c r="N141" s="18"/>
      <c r="O141" s="18"/>
      <c r="P141" s="18"/>
      <c r="Q141" s="18"/>
      <c r="R141" s="18"/>
      <c r="S141" s="1"/>
      <c r="T141" s="1"/>
    </row>
    <row r="142" spans="1:25" ht="19.5">
      <c r="A142" s="5"/>
      <c r="B142" s="1"/>
      <c r="C142" s="23"/>
      <c r="D142" s="30"/>
      <c r="E142" s="25"/>
      <c r="F142" s="30"/>
      <c r="G142" s="25"/>
      <c r="H142" s="30"/>
      <c r="J142" s="18"/>
      <c r="L142" s="18"/>
      <c r="M142" s="18"/>
      <c r="N142" s="18"/>
      <c r="O142" s="18"/>
      <c r="P142" s="18"/>
      <c r="Q142" s="18"/>
      <c r="R142" s="18"/>
      <c r="S142" s="1"/>
      <c r="T142" s="1"/>
    </row>
  </sheetData>
  <mergeCells count="20">
    <mergeCell ref="A130:B130"/>
    <mergeCell ref="G2:H2"/>
    <mergeCell ref="L3:L4"/>
    <mergeCell ref="K2:Q2"/>
    <mergeCell ref="A2:A4"/>
    <mergeCell ref="B2:B4"/>
    <mergeCell ref="J3:J4"/>
    <mergeCell ref="D3:D4"/>
    <mergeCell ref="I2:J2"/>
    <mergeCell ref="F3:F4"/>
    <mergeCell ref="C2:F2"/>
    <mergeCell ref="Y2:Y4"/>
    <mergeCell ref="H3:H4"/>
    <mergeCell ref="R2:R4"/>
    <mergeCell ref="S2:S4"/>
    <mergeCell ref="U2:U4"/>
    <mergeCell ref="W2:W4"/>
    <mergeCell ref="X2:X4"/>
    <mergeCell ref="M3:P3"/>
    <mergeCell ref="Q3:Q4"/>
  </mergeCells>
  <phoneticPr fontId="6" type="noConversion"/>
  <pageMargins left="0.39370078740157483" right="0.39370078740157483" top="0.39370078740157483" bottom="0.39370078740157483" header="0.19685039370078741" footer="0.19685039370078741"/>
  <pageSetup paperSize="8" scale="76" fitToHeight="0" orientation="landscape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7-12月份-彙整 (更)</vt:lpstr>
      <vt:lpstr>'7-12月份-彙整 (更)'!Print_Area</vt:lpstr>
      <vt:lpstr>'7-12月份-彙整 (更)'!Print_Titles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徐文章</cp:lastModifiedBy>
  <cp:lastPrinted>2022-12-16T06:29:29Z</cp:lastPrinted>
  <dcterms:created xsi:type="dcterms:W3CDTF">2018-07-02T05:43:55Z</dcterms:created>
  <dcterms:modified xsi:type="dcterms:W3CDTF">2022-12-16T06:29:34Z</dcterms:modified>
</cp:coreProperties>
</file>