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2A8A5B75-27A2-428B-8DFB-C2D86370F273}" xr6:coauthVersionLast="36" xr6:coauthVersionMax="36" xr10:uidLastSave="{00000000-0000-0000-0000-000000000000}"/>
  <bookViews>
    <workbookView xWindow="240" yWindow="108" windowWidth="8616" windowHeight="3996" xr2:uid="{00000000-000D-0000-FFFF-FFFF00000000}"/>
  </bookViews>
  <sheets>
    <sheet name="彙整表" sheetId="1" r:id="rId1"/>
    <sheet name="北" sheetId="2" r:id="rId2"/>
    <sheet name="中" sheetId="3" r:id="rId3"/>
    <sheet name="南" sheetId="4" r:id="rId4"/>
  </sheets>
  <calcPr calcId="191029"/>
</workbook>
</file>

<file path=xl/calcChain.xml><?xml version="1.0" encoding="utf-8"?>
<calcChain xmlns="http://schemas.openxmlformats.org/spreadsheetml/2006/main">
  <c r="C33" i="4" l="1"/>
  <c r="D33" i="4"/>
  <c r="E33" i="4"/>
  <c r="B33" i="4"/>
  <c r="F72" i="1"/>
  <c r="C31" i="4" l="1"/>
  <c r="D31" i="4"/>
  <c r="E31" i="4"/>
  <c r="C32" i="4"/>
  <c r="D32" i="4"/>
  <c r="E32" i="4"/>
  <c r="B31" i="4"/>
  <c r="B32" i="4"/>
  <c r="H72" i="1" l="1"/>
  <c r="H73" i="1"/>
  <c r="I72" i="1" l="1"/>
  <c r="I73" i="1"/>
  <c r="I5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4" i="2"/>
  <c r="I29" i="2" l="1"/>
  <c r="I30" i="2" s="1"/>
  <c r="M72" i="1"/>
  <c r="M71" i="1"/>
  <c r="M73" i="1"/>
  <c r="M74" i="1" s="1"/>
  <c r="B5" i="4" l="1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4" i="4"/>
  <c r="B5" i="3"/>
  <c r="B6" i="3"/>
  <c r="B7" i="3"/>
  <c r="B8" i="3"/>
  <c r="B9" i="3"/>
  <c r="B10" i="3"/>
  <c r="B11" i="3"/>
  <c r="B12" i="3"/>
  <c r="B13" i="3"/>
  <c r="B4" i="3"/>
  <c r="C4" i="3"/>
  <c r="C6" i="3"/>
  <c r="B28" i="2"/>
  <c r="C28" i="2"/>
  <c r="D28" i="2"/>
  <c r="E28" i="2"/>
  <c r="F28" i="2"/>
  <c r="G28" i="2"/>
  <c r="H28" i="2"/>
  <c r="B27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4" i="2"/>
  <c r="C5" i="4" l="1"/>
  <c r="D5" i="4"/>
  <c r="E5" i="4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E4" i="4"/>
  <c r="D4" i="4"/>
  <c r="C4" i="4"/>
  <c r="C5" i="3"/>
  <c r="C7" i="3"/>
  <c r="C8" i="3"/>
  <c r="C9" i="3"/>
  <c r="C10" i="3"/>
  <c r="C11" i="3"/>
  <c r="C12" i="3"/>
  <c r="C13" i="3"/>
  <c r="D73" i="1"/>
  <c r="E73" i="1"/>
  <c r="F73" i="1"/>
  <c r="C34" i="4" s="1"/>
  <c r="G73" i="1"/>
  <c r="D34" i="4"/>
  <c r="E34" i="4"/>
  <c r="J73" i="1"/>
  <c r="C14" i="3" s="1"/>
  <c r="K73" i="1"/>
  <c r="L73" i="1"/>
  <c r="C73" i="1"/>
  <c r="E5" i="2"/>
  <c r="F5" i="2"/>
  <c r="G5" i="2"/>
  <c r="H5" i="2"/>
  <c r="E6" i="2"/>
  <c r="F6" i="2"/>
  <c r="G6" i="2"/>
  <c r="H6" i="2"/>
  <c r="E7" i="2"/>
  <c r="F7" i="2"/>
  <c r="G7" i="2"/>
  <c r="H7" i="2"/>
  <c r="E8" i="2"/>
  <c r="F8" i="2"/>
  <c r="G8" i="2"/>
  <c r="H8" i="2"/>
  <c r="E9" i="2"/>
  <c r="F9" i="2"/>
  <c r="G9" i="2"/>
  <c r="H9" i="2"/>
  <c r="E10" i="2"/>
  <c r="F10" i="2"/>
  <c r="G10" i="2"/>
  <c r="H10" i="2"/>
  <c r="E11" i="2"/>
  <c r="F11" i="2"/>
  <c r="G11" i="2"/>
  <c r="H11" i="2"/>
  <c r="E12" i="2"/>
  <c r="F12" i="2"/>
  <c r="G12" i="2"/>
  <c r="H12" i="2"/>
  <c r="E13" i="2"/>
  <c r="F13" i="2"/>
  <c r="G13" i="2"/>
  <c r="H13" i="2"/>
  <c r="E14" i="2"/>
  <c r="F14" i="2"/>
  <c r="G14" i="2"/>
  <c r="H14" i="2"/>
  <c r="E15" i="2"/>
  <c r="F15" i="2"/>
  <c r="G15" i="2"/>
  <c r="H15" i="2"/>
  <c r="E16" i="2"/>
  <c r="F16" i="2"/>
  <c r="G16" i="2"/>
  <c r="H16" i="2"/>
  <c r="E17" i="2"/>
  <c r="F17" i="2"/>
  <c r="G17" i="2"/>
  <c r="H17" i="2"/>
  <c r="E18" i="2"/>
  <c r="F18" i="2"/>
  <c r="G18" i="2"/>
  <c r="H18" i="2"/>
  <c r="E19" i="2"/>
  <c r="F19" i="2"/>
  <c r="G19" i="2"/>
  <c r="H19" i="2"/>
  <c r="E20" i="2"/>
  <c r="F20" i="2"/>
  <c r="G20" i="2"/>
  <c r="H20" i="2"/>
  <c r="E21" i="2"/>
  <c r="F21" i="2"/>
  <c r="G21" i="2"/>
  <c r="H21" i="2"/>
  <c r="E22" i="2"/>
  <c r="F22" i="2"/>
  <c r="G22" i="2"/>
  <c r="H22" i="2"/>
  <c r="E23" i="2"/>
  <c r="F23" i="2"/>
  <c r="G23" i="2"/>
  <c r="H23" i="2"/>
  <c r="E24" i="2"/>
  <c r="F24" i="2"/>
  <c r="G24" i="2"/>
  <c r="H24" i="2"/>
  <c r="E25" i="2"/>
  <c r="F25" i="2"/>
  <c r="G25" i="2"/>
  <c r="H25" i="2"/>
  <c r="E26" i="2"/>
  <c r="F26" i="2"/>
  <c r="G26" i="2"/>
  <c r="H26" i="2"/>
  <c r="E27" i="2"/>
  <c r="F27" i="2"/>
  <c r="G27" i="2"/>
  <c r="H27" i="2"/>
  <c r="H4" i="2"/>
  <c r="G4" i="2"/>
  <c r="F4" i="2"/>
  <c r="E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4" i="2"/>
  <c r="K72" i="1"/>
  <c r="L72" i="1"/>
  <c r="L71" i="1"/>
  <c r="C35" i="4" l="1"/>
  <c r="D35" i="4"/>
  <c r="E35" i="4"/>
  <c r="C15" i="3"/>
  <c r="F29" i="2"/>
  <c r="F30" i="2" s="1"/>
  <c r="H29" i="2"/>
  <c r="G29" i="2"/>
  <c r="C29" i="2"/>
  <c r="D29" i="2"/>
  <c r="E29" i="2"/>
  <c r="L74" i="1"/>
  <c r="C30" i="2" l="1"/>
  <c r="H30" i="2"/>
  <c r="E30" i="2"/>
  <c r="D30" i="2"/>
  <c r="G30" i="2"/>
  <c r="I71" i="1" l="1"/>
  <c r="I74" i="1" l="1"/>
  <c r="D72" i="1" l="1"/>
  <c r="E72" i="1" l="1"/>
  <c r="G72" i="1"/>
  <c r="J72" i="1"/>
  <c r="C72" i="1"/>
  <c r="D71" i="1"/>
  <c r="E71" i="1"/>
  <c r="F71" i="1"/>
  <c r="G71" i="1"/>
  <c r="H71" i="1"/>
  <c r="J71" i="1"/>
  <c r="K71" i="1"/>
  <c r="K74" i="1" s="1"/>
  <c r="C71" i="1"/>
  <c r="C74" i="1" l="1"/>
  <c r="E74" i="1"/>
  <c r="H74" i="1"/>
  <c r="G74" i="1"/>
  <c r="J74" i="1"/>
  <c r="F74" i="1"/>
  <c r="D74" i="1"/>
</calcChain>
</file>

<file path=xl/sharedStrings.xml><?xml version="1.0" encoding="utf-8"?>
<sst xmlns="http://schemas.openxmlformats.org/spreadsheetml/2006/main" count="180" uniqueCount="110">
  <si>
    <t>北埔</t>
    <phoneticPr fontId="1" type="noConversion"/>
  </si>
  <si>
    <t>東竹</t>
    <phoneticPr fontId="1" type="noConversion"/>
  </si>
  <si>
    <t>報名學校</t>
    <phoneticPr fontId="1" type="noConversion"/>
  </si>
  <si>
    <t>北</t>
    <phoneticPr fontId="1" type="noConversion"/>
  </si>
  <si>
    <t>中</t>
    <phoneticPr fontId="1" type="noConversion"/>
  </si>
  <si>
    <t>南</t>
    <phoneticPr fontId="1" type="noConversion"/>
  </si>
  <si>
    <t>場次編號</t>
    <phoneticPr fontId="1" type="noConversion"/>
  </si>
  <si>
    <t>研習日期</t>
    <phoneticPr fontId="1" type="noConversion"/>
  </si>
  <si>
    <t>合計</t>
    <phoneticPr fontId="1" type="noConversion"/>
  </si>
  <si>
    <t>鳳小</t>
    <phoneticPr fontId="1" type="noConversion"/>
  </si>
  <si>
    <t>合計</t>
    <phoneticPr fontId="1" type="noConversion"/>
  </si>
  <si>
    <t>上頁</t>
    <phoneticPr fontId="1" type="noConversion"/>
  </si>
  <si>
    <t>下頁</t>
    <phoneticPr fontId="1" type="noConversion"/>
  </si>
  <si>
    <t>差額</t>
    <phoneticPr fontId="1" type="noConversion"/>
  </si>
  <si>
    <t>中</t>
    <phoneticPr fontId="1" type="noConversion"/>
  </si>
  <si>
    <t>南</t>
    <phoneticPr fontId="1" type="noConversion"/>
  </si>
  <si>
    <t>中華</t>
    <phoneticPr fontId="1" type="noConversion"/>
  </si>
  <si>
    <t>北昌</t>
    <phoneticPr fontId="1" type="noConversion"/>
  </si>
  <si>
    <t>3/18</t>
    <phoneticPr fontId="1" type="noConversion"/>
  </si>
  <si>
    <t>3/25</t>
    <phoneticPr fontId="1" type="noConversion"/>
  </si>
  <si>
    <t>4/1</t>
    <phoneticPr fontId="1" type="noConversion"/>
  </si>
  <si>
    <t>4/8</t>
    <phoneticPr fontId="1" type="noConversion"/>
  </si>
  <si>
    <t>4/15</t>
    <phoneticPr fontId="1" type="noConversion"/>
  </si>
  <si>
    <t>4/22</t>
    <phoneticPr fontId="1" type="noConversion"/>
  </si>
  <si>
    <t>宜昌</t>
    <phoneticPr fontId="1" type="noConversion"/>
  </si>
  <si>
    <t>化仁</t>
    <phoneticPr fontId="1" type="noConversion"/>
  </si>
  <si>
    <t>東竹</t>
    <phoneticPr fontId="1" type="noConversion"/>
  </si>
  <si>
    <t>北埔</t>
    <phoneticPr fontId="1" type="noConversion"/>
  </si>
  <si>
    <t>瑞小</t>
    <phoneticPr fontId="1" type="noConversion"/>
  </si>
  <si>
    <t>鳳小</t>
    <phoneticPr fontId="1" type="noConversion"/>
  </si>
  <si>
    <t>源城</t>
    <phoneticPr fontId="1" type="noConversion"/>
  </si>
  <si>
    <t>美崙</t>
    <phoneticPr fontId="1" type="noConversion"/>
  </si>
  <si>
    <t>5/6</t>
    <phoneticPr fontId="1" type="noConversion"/>
  </si>
  <si>
    <t>中華</t>
    <phoneticPr fontId="1" type="noConversion"/>
  </si>
  <si>
    <t>4/29</t>
    <phoneticPr fontId="1" type="noConversion"/>
  </si>
  <si>
    <t>美崙中</t>
    <phoneticPr fontId="1" type="noConversion"/>
  </si>
  <si>
    <t>合計</t>
    <phoneticPr fontId="1" type="noConversion"/>
  </si>
  <si>
    <t>東竹</t>
    <phoneticPr fontId="1" type="noConversion"/>
  </si>
  <si>
    <t>瑞小</t>
    <phoneticPr fontId="1" type="noConversion"/>
  </si>
  <si>
    <t>源城</t>
    <phoneticPr fontId="1" type="noConversion"/>
  </si>
  <si>
    <t>4/1</t>
    <phoneticPr fontId="1" type="noConversion"/>
  </si>
  <si>
    <t>4/8</t>
    <phoneticPr fontId="1" type="noConversion"/>
  </si>
  <si>
    <t>4/15</t>
    <phoneticPr fontId="1" type="noConversion"/>
  </si>
  <si>
    <t>文蘭</t>
    <phoneticPr fontId="1" type="noConversion"/>
  </si>
  <si>
    <t>光華</t>
    <phoneticPr fontId="1" type="noConversion"/>
  </si>
  <si>
    <t>秀小</t>
    <phoneticPr fontId="1" type="noConversion"/>
  </si>
  <si>
    <t>三棧</t>
    <phoneticPr fontId="1" type="noConversion"/>
  </si>
  <si>
    <t>中華</t>
    <phoneticPr fontId="1" type="noConversion"/>
  </si>
  <si>
    <t>北昌</t>
    <phoneticPr fontId="1" type="noConversion"/>
  </si>
  <si>
    <t>宜昌</t>
    <phoneticPr fontId="1" type="noConversion"/>
  </si>
  <si>
    <t>北埔</t>
    <phoneticPr fontId="1" type="noConversion"/>
  </si>
  <si>
    <t>春日</t>
    <phoneticPr fontId="1" type="noConversion"/>
  </si>
  <si>
    <t>化仁</t>
    <phoneticPr fontId="1" type="noConversion"/>
  </si>
  <si>
    <t>美崙中</t>
    <phoneticPr fontId="1" type="noConversion"/>
  </si>
  <si>
    <t>復興</t>
    <phoneticPr fontId="1" type="noConversion"/>
  </si>
  <si>
    <t>北林</t>
    <phoneticPr fontId="1" type="noConversion"/>
  </si>
  <si>
    <t>林榮</t>
    <phoneticPr fontId="1" type="noConversion"/>
  </si>
  <si>
    <t>光復小</t>
    <phoneticPr fontId="1" type="noConversion"/>
  </si>
  <si>
    <t>鶴岡</t>
    <phoneticPr fontId="1" type="noConversion"/>
  </si>
  <si>
    <t>瑞美</t>
    <phoneticPr fontId="1" type="noConversion"/>
  </si>
  <si>
    <t>東竹</t>
    <phoneticPr fontId="1" type="noConversion"/>
  </si>
  <si>
    <t>瑞小</t>
    <phoneticPr fontId="1" type="noConversion"/>
  </si>
  <si>
    <t>萬寧</t>
    <phoneticPr fontId="1" type="noConversion"/>
  </si>
  <si>
    <t>源城</t>
    <phoneticPr fontId="1" type="noConversion"/>
  </si>
  <si>
    <t>長良</t>
    <phoneticPr fontId="1" type="noConversion"/>
  </si>
  <si>
    <t>馬遠</t>
    <phoneticPr fontId="1" type="noConversion"/>
  </si>
  <si>
    <t>紅葉</t>
    <phoneticPr fontId="1" type="noConversion"/>
  </si>
  <si>
    <t>東里中</t>
    <phoneticPr fontId="1" type="noConversion"/>
  </si>
  <si>
    <t>吳江</t>
    <phoneticPr fontId="1" type="noConversion"/>
  </si>
  <si>
    <t>玉小</t>
    <phoneticPr fontId="1" type="noConversion"/>
  </si>
  <si>
    <t>剩餘人數</t>
    <phoneticPr fontId="1" type="noConversion"/>
  </si>
  <si>
    <t>北濱</t>
    <phoneticPr fontId="1" type="noConversion"/>
  </si>
  <si>
    <t>銅蘭</t>
    <phoneticPr fontId="1" type="noConversion"/>
  </si>
  <si>
    <t>國福</t>
    <phoneticPr fontId="1" type="noConversion"/>
  </si>
  <si>
    <t>信義</t>
    <phoneticPr fontId="1" type="noConversion"/>
  </si>
  <si>
    <t>太昌</t>
    <phoneticPr fontId="1" type="noConversion"/>
  </si>
  <si>
    <t>崇德</t>
    <phoneticPr fontId="1" type="noConversion"/>
  </si>
  <si>
    <t>富世</t>
    <phoneticPr fontId="1" type="noConversion"/>
  </si>
  <si>
    <t>景美</t>
    <phoneticPr fontId="1" type="noConversion"/>
  </si>
  <si>
    <t>鳳仁</t>
    <phoneticPr fontId="1" type="noConversion"/>
  </si>
  <si>
    <t>平和</t>
    <phoneticPr fontId="1" type="noConversion"/>
  </si>
  <si>
    <t>大禹</t>
    <phoneticPr fontId="1" type="noConversion"/>
  </si>
  <si>
    <t>舞鶴</t>
    <phoneticPr fontId="1" type="noConversion"/>
  </si>
  <si>
    <t>學田</t>
    <phoneticPr fontId="1" type="noConversion"/>
  </si>
  <si>
    <t>崙山</t>
    <phoneticPr fontId="1" type="noConversion"/>
  </si>
  <si>
    <t>卓樂</t>
    <phoneticPr fontId="1" type="noConversion"/>
  </si>
  <si>
    <t>富里小</t>
    <phoneticPr fontId="1" type="noConversion"/>
  </si>
  <si>
    <t>永豐</t>
    <phoneticPr fontId="1" type="noConversion"/>
  </si>
  <si>
    <t>西寶</t>
    <phoneticPr fontId="1" type="noConversion"/>
  </si>
  <si>
    <t>明禮</t>
    <phoneticPr fontId="1" type="noConversion"/>
  </si>
  <si>
    <t>古風</t>
    <phoneticPr fontId="1" type="noConversion"/>
  </si>
  <si>
    <t>明里</t>
    <phoneticPr fontId="1" type="noConversion"/>
  </si>
  <si>
    <t>5/13</t>
    <phoneticPr fontId="1" type="noConversion"/>
  </si>
  <si>
    <t>中華</t>
    <phoneticPr fontId="1" type="noConversion"/>
  </si>
  <si>
    <t>港口</t>
    <phoneticPr fontId="1" type="noConversion"/>
  </si>
  <si>
    <t>卓楓</t>
    <phoneticPr fontId="1" type="noConversion"/>
  </si>
  <si>
    <t>瑞北</t>
    <phoneticPr fontId="1" type="noConversion"/>
  </si>
  <si>
    <t>場次學校</t>
    <phoneticPr fontId="1" type="noConversion"/>
  </si>
  <si>
    <t>新社</t>
    <phoneticPr fontId="1" type="noConversion"/>
  </si>
  <si>
    <t>港口</t>
    <phoneticPr fontId="1" type="noConversion"/>
  </si>
  <si>
    <t>5/13</t>
    <phoneticPr fontId="1" type="noConversion"/>
  </si>
  <si>
    <t>奇美</t>
    <phoneticPr fontId="1" type="noConversion"/>
  </si>
  <si>
    <t>水璉</t>
    <phoneticPr fontId="1" type="noConversion"/>
  </si>
  <si>
    <t>立山</t>
    <phoneticPr fontId="1" type="noConversion"/>
  </si>
  <si>
    <t>樂合</t>
    <phoneticPr fontId="1" type="noConversion"/>
  </si>
  <si>
    <t>德武</t>
    <phoneticPr fontId="1" type="noConversion"/>
  </si>
  <si>
    <t>明廉</t>
    <phoneticPr fontId="1" type="noConversion"/>
  </si>
  <si>
    <t>大榮</t>
    <phoneticPr fontId="1" type="noConversion"/>
  </si>
  <si>
    <t>大進</t>
    <phoneticPr fontId="1" type="noConversion"/>
  </si>
  <si>
    <t>三民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</si>
</sst>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1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20"/>
      <color rgb="FFFF0000"/>
      <name val="標楷體"/>
      <family val="4"/>
      <charset val="136"/>
    </font>
    <font>
      <b/>
      <sz val="20"/>
      <color rgb="FFFF0000"/>
      <name val="標楷體"/>
      <family val="4"/>
      <charset val="136"/>
    </font>
    <font>
      <b/>
      <sz val="18"/>
      <color theme="1"/>
      <name val="標楷體"/>
      <family val="4"/>
      <charset val="136"/>
    </font>
    <font>
      <b/>
      <sz val="12"/>
      <color theme="1"/>
      <name val="新細明體"/>
      <family val="2"/>
      <scheme val="minor"/>
    </font>
    <font>
      <sz val="18"/>
      <color theme="1"/>
      <name val="標楷體"/>
      <family val="4"/>
      <charset val="136"/>
    </font>
    <font>
      <sz val="18"/>
      <color theme="1"/>
      <name val="新細明體"/>
      <family val="2"/>
      <scheme val="minor"/>
    </font>
    <font>
      <sz val="16"/>
      <color theme="1"/>
      <name val="標楷體"/>
      <family val="4"/>
      <charset val="136"/>
    </font>
    <font>
      <sz val="16"/>
      <color theme="1"/>
      <name val="新細明體"/>
      <family val="2"/>
      <scheme val="minor"/>
    </font>
    <font>
      <b/>
      <sz val="18"/>
      <color rgb="FF0033CC"/>
      <name val="標楷體"/>
      <family val="4"/>
      <charset val="136"/>
    </font>
    <font>
      <b/>
      <sz val="16"/>
      <color rgb="FF0033CC"/>
      <name val="標楷體"/>
      <family val="4"/>
      <charset val="136"/>
    </font>
    <font>
      <b/>
      <sz val="18"/>
      <color rgb="FFFF0000"/>
      <name val="標楷體"/>
      <family val="4"/>
      <charset val="136"/>
    </font>
    <font>
      <sz val="11"/>
      <color rgb="FFFF0000"/>
      <name val="標楷體"/>
      <family val="4"/>
      <charset val="136"/>
    </font>
    <font>
      <b/>
      <sz val="22"/>
      <color rgb="FFFF0000"/>
      <name val="標楷體"/>
      <family val="4"/>
      <charset val="136"/>
    </font>
    <font>
      <b/>
      <sz val="22"/>
      <color theme="1"/>
      <name val="新細明體"/>
      <family val="2"/>
      <scheme val="minor"/>
    </font>
    <font>
      <b/>
      <u val="double"/>
      <sz val="18"/>
      <color rgb="FF0033CC"/>
      <name val="標楷體"/>
      <family val="4"/>
      <charset val="136"/>
    </font>
    <font>
      <b/>
      <sz val="18"/>
      <color theme="1"/>
      <name val="新細明體"/>
      <family val="2"/>
      <scheme val="minor"/>
    </font>
    <font>
      <b/>
      <sz val="22"/>
      <color rgb="FF0033CC"/>
      <name val="標楷體"/>
      <family val="4"/>
      <charset val="136"/>
    </font>
    <font>
      <b/>
      <sz val="22"/>
      <color theme="1"/>
      <name val="標楷體"/>
      <family val="4"/>
      <charset val="136"/>
    </font>
    <font>
      <sz val="22"/>
      <color theme="1"/>
      <name val="標楷體"/>
      <family val="4"/>
      <charset val="136"/>
    </font>
    <font>
      <u/>
      <sz val="22"/>
      <color theme="1"/>
      <name val="標楷體"/>
      <family val="4"/>
      <charset val="136"/>
    </font>
    <font>
      <b/>
      <sz val="22"/>
      <color rgb="FFFF0000"/>
      <name val="新細明體"/>
      <family val="1"/>
      <charset val="136"/>
      <scheme val="minor"/>
    </font>
    <font>
      <sz val="22"/>
      <color theme="1"/>
      <name val="新細明體"/>
      <family val="2"/>
      <scheme val="minor"/>
    </font>
    <font>
      <sz val="12"/>
      <color rgb="FFFF0000"/>
      <name val="新細明體"/>
      <family val="2"/>
      <scheme val="minor"/>
    </font>
    <font>
      <sz val="12"/>
      <color theme="1"/>
      <name val="新細明體"/>
      <family val="2"/>
      <scheme val="minor"/>
    </font>
    <font>
      <sz val="16"/>
      <color rgb="FF0033CC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6"/>
      <color rgb="FFFF0000"/>
      <name val="標楷體"/>
      <family val="4"/>
      <charset val="136"/>
    </font>
    <font>
      <b/>
      <sz val="20"/>
      <color rgb="FF00B050"/>
      <name val="標楷體"/>
      <family val="4"/>
      <charset val="136"/>
    </font>
    <font>
      <sz val="11"/>
      <color theme="1"/>
      <name val="新細明體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25" fillId="0" borderId="0"/>
    <xf numFmtId="0" fontId="30" fillId="0" borderId="0"/>
  </cellStyleXfs>
  <cellXfs count="10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3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1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7" fillId="0" borderId="0" xfId="0" applyFont="1"/>
    <xf numFmtId="0" fontId="18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3" fillId="0" borderId="0" xfId="0" applyFont="1"/>
    <xf numFmtId="0" fontId="2" fillId="0" borderId="7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49" fontId="8" fillId="0" borderId="3" xfId="0" applyNumberFormat="1" applyFont="1" applyBorder="1" applyAlignment="1">
      <alignment horizontal="center" vertical="center"/>
    </xf>
    <xf numFmtId="0" fontId="28" fillId="0" borderId="1" xfId="0" applyNumberFormat="1" applyFont="1" applyBorder="1" applyAlignment="1">
      <alignment horizontal="center" vertical="center"/>
    </xf>
    <xf numFmtId="0" fontId="24" fillId="0" borderId="0" xfId="0" applyFont="1"/>
    <xf numFmtId="0" fontId="19" fillId="0" borderId="1" xfId="0" applyNumberFormat="1" applyFont="1" applyBorder="1" applyAlignment="1">
      <alignment horizontal="center" vertical="center"/>
    </xf>
    <xf numFmtId="0" fontId="20" fillId="4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/>
    </xf>
    <xf numFmtId="0" fontId="20" fillId="0" borderId="6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/>
    </xf>
    <xf numFmtId="0" fontId="21" fillId="4" borderId="1" xfId="0" applyNumberFormat="1" applyFont="1" applyFill="1" applyBorder="1" applyAlignment="1">
      <alignment horizontal="center" vertical="center"/>
    </xf>
    <xf numFmtId="0" fontId="21" fillId="0" borderId="6" xfId="0" applyNumberFormat="1" applyFont="1" applyBorder="1" applyAlignment="1">
      <alignment horizontal="center" vertical="center"/>
    </xf>
    <xf numFmtId="0" fontId="20" fillId="4" borderId="6" xfId="0" applyNumberFormat="1" applyFont="1" applyFill="1" applyBorder="1" applyAlignment="1">
      <alignment horizontal="center" vertical="center"/>
    </xf>
    <xf numFmtId="0" fontId="19" fillId="4" borderId="1" xfId="0" applyNumberFormat="1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/>
    </xf>
    <xf numFmtId="0" fontId="19" fillId="4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Border="1" applyAlignment="1">
      <alignment horizontal="center" vertical="center"/>
    </xf>
    <xf numFmtId="0" fontId="20" fillId="4" borderId="1" xfId="0" applyNumberFormat="1" applyFont="1" applyFill="1" applyBorder="1" applyAlignment="1">
      <alignment horizontal="center"/>
    </xf>
    <xf numFmtId="0" fontId="20" fillId="0" borderId="6" xfId="0" applyNumberFormat="1" applyFont="1" applyBorder="1" applyAlignment="1">
      <alignment horizontal="center"/>
    </xf>
    <xf numFmtId="0" fontId="20" fillId="2" borderId="1" xfId="0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/>
    </xf>
    <xf numFmtId="0" fontId="20" fillId="2" borderId="1" xfId="0" applyNumberFormat="1" applyFont="1" applyFill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49" fontId="19" fillId="4" borderId="1" xfId="0" applyNumberFormat="1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/>
    </xf>
    <xf numFmtId="0" fontId="23" fillId="4" borderId="0" xfId="0" applyFont="1" applyFill="1"/>
    <xf numFmtId="0" fontId="20" fillId="3" borderId="1" xfId="0" applyNumberFormat="1" applyFont="1" applyFill="1" applyBorder="1" applyAlignment="1">
      <alignment horizontal="center" vertical="center"/>
    </xf>
    <xf numFmtId="0" fontId="21" fillId="3" borderId="1" xfId="0" applyNumberFormat="1" applyFont="1" applyFill="1" applyBorder="1" applyAlignment="1">
      <alignment horizontal="center" vertical="center"/>
    </xf>
    <xf numFmtId="0" fontId="19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4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/>
    </xf>
    <xf numFmtId="0" fontId="18" fillId="3" borderId="9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/>
    </xf>
    <xf numFmtId="0" fontId="29" fillId="4" borderId="4" xfId="0" applyFont="1" applyFill="1" applyBorder="1" applyAlignment="1">
      <alignment horizontal="center"/>
    </xf>
    <xf numFmtId="0" fontId="6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6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/>
    </xf>
    <xf numFmtId="176" fontId="19" fillId="0" borderId="1" xfId="0" applyNumberFormat="1" applyFont="1" applyBorder="1" applyAlignment="1">
      <alignment horizontal="center"/>
    </xf>
    <xf numFmtId="0" fontId="11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3">
    <cellStyle name="一般" xfId="0" builtinId="0"/>
    <cellStyle name="一般 2" xfId="2" xr:uid="{E2D8B052-7E72-487F-9E12-095959D2A9E6}"/>
    <cellStyle name="一般 4" xfId="1" xr:uid="{F9DAF6F1-F178-482E-A6C7-15C0EC30001F}"/>
  </cellStyles>
  <dxfs count="0"/>
  <tableStyles count="0" defaultTableStyle="TableStyleMedium2" defaultPivotStyle="PivotStyleMedium9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6"/>
  <sheetViews>
    <sheetView tabSelected="1" topLeftCell="A67" zoomScaleNormal="100" workbookViewId="0">
      <selection activeCell="O43" sqref="O43"/>
    </sheetView>
  </sheetViews>
  <sheetFormatPr defaultRowHeight="30" customHeight="1" x14ac:dyDescent="0.55000000000000004"/>
  <cols>
    <col min="1" max="1" width="6.109375" style="1" customWidth="1"/>
    <col min="2" max="2" width="20.21875" style="23" customWidth="1"/>
    <col min="3" max="5" width="10.6640625" style="30" customWidth="1"/>
    <col min="6" max="6" width="10.6640625" style="80" customWidth="1"/>
    <col min="7" max="7" width="10.6640625" style="30" customWidth="1"/>
    <col min="8" max="9" width="10.6640625" style="80" customWidth="1"/>
    <col min="10" max="11" width="10.6640625" style="30" customWidth="1"/>
    <col min="12" max="12" width="12.88671875" style="85" customWidth="1"/>
    <col min="13" max="13" width="11.44140625" style="85" customWidth="1"/>
  </cols>
  <sheetData>
    <row r="1" spans="1:13" ht="30" customHeight="1" x14ac:dyDescent="0.55000000000000004">
      <c r="B1" s="16" t="s">
        <v>6</v>
      </c>
      <c r="C1" s="24">
        <v>1</v>
      </c>
      <c r="D1" s="24">
        <v>2</v>
      </c>
      <c r="E1" s="24">
        <v>3</v>
      </c>
      <c r="F1" s="77">
        <v>4</v>
      </c>
      <c r="G1" s="24">
        <v>5</v>
      </c>
      <c r="H1" s="77">
        <v>6</v>
      </c>
      <c r="I1" s="77">
        <v>7</v>
      </c>
      <c r="J1" s="24">
        <v>8</v>
      </c>
      <c r="K1" s="41">
        <v>9</v>
      </c>
      <c r="L1" s="96">
        <v>10</v>
      </c>
      <c r="M1" s="102">
        <v>11</v>
      </c>
    </row>
    <row r="2" spans="1:13" s="5" customFormat="1" ht="30" customHeight="1" x14ac:dyDescent="0.55000000000000004">
      <c r="A2" s="3"/>
      <c r="B2" s="4" t="s">
        <v>7</v>
      </c>
      <c r="C2" s="25" t="s">
        <v>18</v>
      </c>
      <c r="D2" s="25" t="s">
        <v>19</v>
      </c>
      <c r="E2" s="25" t="s">
        <v>20</v>
      </c>
      <c r="F2" s="78" t="s">
        <v>20</v>
      </c>
      <c r="G2" s="25" t="s">
        <v>21</v>
      </c>
      <c r="H2" s="78" t="s">
        <v>21</v>
      </c>
      <c r="I2" s="78" t="s">
        <v>22</v>
      </c>
      <c r="J2" s="25" t="s">
        <v>23</v>
      </c>
      <c r="K2" s="42" t="s">
        <v>34</v>
      </c>
      <c r="L2" s="97" t="s">
        <v>32</v>
      </c>
      <c r="M2" s="45" t="s">
        <v>92</v>
      </c>
    </row>
    <row r="3" spans="1:13" s="9" customFormat="1" ht="30" customHeight="1" thickBot="1" x14ac:dyDescent="0.6">
      <c r="A3" s="6"/>
      <c r="B3" s="7" t="s">
        <v>2</v>
      </c>
      <c r="C3" s="26" t="s">
        <v>24</v>
      </c>
      <c r="D3" s="39" t="s">
        <v>17</v>
      </c>
      <c r="E3" s="39" t="s">
        <v>25</v>
      </c>
      <c r="F3" s="27" t="s">
        <v>26</v>
      </c>
      <c r="G3" s="39" t="s">
        <v>27</v>
      </c>
      <c r="H3" s="27" t="s">
        <v>28</v>
      </c>
      <c r="I3" s="27" t="s">
        <v>30</v>
      </c>
      <c r="J3" s="84" t="s">
        <v>29</v>
      </c>
      <c r="K3" s="43" t="s">
        <v>31</v>
      </c>
      <c r="L3" s="98" t="s">
        <v>33</v>
      </c>
      <c r="M3" s="37" t="s">
        <v>93</v>
      </c>
    </row>
    <row r="4" spans="1:13" ht="30" customHeight="1" thickTop="1" thickBot="1" x14ac:dyDescent="0.6">
      <c r="A4" s="31" t="s">
        <v>3</v>
      </c>
      <c r="B4" s="8" t="s">
        <v>43</v>
      </c>
      <c r="C4" s="56"/>
      <c r="D4" s="57"/>
      <c r="E4" s="56"/>
      <c r="F4" s="69"/>
      <c r="G4" s="57"/>
      <c r="H4" s="69"/>
      <c r="I4" s="69"/>
      <c r="J4" s="81"/>
      <c r="K4" s="58"/>
      <c r="L4" s="68">
        <v>18</v>
      </c>
      <c r="M4" s="102"/>
    </row>
    <row r="5" spans="1:13" ht="30" customHeight="1" thickTop="1" x14ac:dyDescent="0.55000000000000004">
      <c r="B5" s="8" t="s">
        <v>44</v>
      </c>
      <c r="C5" s="56">
        <v>4</v>
      </c>
      <c r="D5" s="57"/>
      <c r="E5" s="56"/>
      <c r="F5" s="69"/>
      <c r="G5" s="57"/>
      <c r="H5" s="69"/>
      <c r="I5" s="69"/>
      <c r="J5" s="81"/>
      <c r="K5" s="58"/>
      <c r="L5" s="68"/>
      <c r="M5" s="102"/>
    </row>
    <row r="6" spans="1:13" ht="30" customHeight="1" x14ac:dyDescent="0.55000000000000004">
      <c r="B6" s="8" t="s">
        <v>45</v>
      </c>
      <c r="C6" s="56"/>
      <c r="D6" s="57"/>
      <c r="E6" s="56"/>
      <c r="F6" s="69"/>
      <c r="G6" s="57">
        <v>17</v>
      </c>
      <c r="H6" s="69"/>
      <c r="I6" s="69"/>
      <c r="J6" s="81"/>
      <c r="K6" s="58"/>
      <c r="L6" s="68"/>
      <c r="M6" s="102"/>
    </row>
    <row r="7" spans="1:13" ht="30" customHeight="1" x14ac:dyDescent="0.55000000000000004">
      <c r="B7" s="8" t="s">
        <v>46</v>
      </c>
      <c r="C7" s="56"/>
      <c r="D7" s="57"/>
      <c r="E7" s="56"/>
      <c r="F7" s="69"/>
      <c r="G7" s="57"/>
      <c r="H7" s="69"/>
      <c r="I7" s="69"/>
      <c r="J7" s="81"/>
      <c r="K7" s="58"/>
      <c r="L7" s="68">
        <v>15</v>
      </c>
      <c r="M7" s="102"/>
    </row>
    <row r="8" spans="1:13" ht="30" customHeight="1" x14ac:dyDescent="0.55000000000000004">
      <c r="B8" s="8" t="s">
        <v>47</v>
      </c>
      <c r="C8" s="56"/>
      <c r="D8" s="57"/>
      <c r="E8" s="56"/>
      <c r="F8" s="69"/>
      <c r="G8" s="57"/>
      <c r="H8" s="69"/>
      <c r="I8" s="69"/>
      <c r="J8" s="81"/>
      <c r="K8" s="58"/>
      <c r="L8" s="68"/>
      <c r="M8" s="102">
        <v>24</v>
      </c>
    </row>
    <row r="9" spans="1:13" ht="30" customHeight="1" x14ac:dyDescent="0.55000000000000004">
      <c r="B9" s="8" t="s">
        <v>48</v>
      </c>
      <c r="C9" s="56"/>
      <c r="D9" s="57">
        <v>65</v>
      </c>
      <c r="E9" s="60"/>
      <c r="F9" s="70"/>
      <c r="G9" s="59"/>
      <c r="H9" s="70"/>
      <c r="I9" s="70"/>
      <c r="J9" s="82"/>
      <c r="K9" s="61"/>
      <c r="L9" s="68"/>
      <c r="M9" s="102"/>
    </row>
    <row r="10" spans="1:13" ht="30" customHeight="1" x14ac:dyDescent="0.55000000000000004">
      <c r="B10" s="8" t="s">
        <v>49</v>
      </c>
      <c r="C10" s="56">
        <v>71</v>
      </c>
      <c r="D10" s="57"/>
      <c r="E10" s="60"/>
      <c r="F10" s="70"/>
      <c r="G10" s="59"/>
      <c r="H10" s="70"/>
      <c r="I10" s="70"/>
      <c r="J10" s="82"/>
      <c r="K10" s="61"/>
      <c r="L10" s="68"/>
      <c r="M10" s="102"/>
    </row>
    <row r="11" spans="1:13" ht="30" customHeight="1" x14ac:dyDescent="0.55000000000000004">
      <c r="B11" s="8" t="s">
        <v>50</v>
      </c>
      <c r="C11" s="56"/>
      <c r="D11" s="57"/>
      <c r="E11" s="60"/>
      <c r="F11" s="70"/>
      <c r="G11" s="57">
        <v>35</v>
      </c>
      <c r="H11" s="70"/>
      <c r="I11" s="70"/>
      <c r="J11" s="82"/>
      <c r="K11" s="61"/>
      <c r="L11" s="68"/>
      <c r="M11" s="102"/>
    </row>
    <row r="12" spans="1:13" ht="30" customHeight="1" x14ac:dyDescent="0.55000000000000004">
      <c r="B12" s="8" t="s">
        <v>51</v>
      </c>
      <c r="C12" s="57"/>
      <c r="D12" s="57"/>
      <c r="E12" s="56"/>
      <c r="F12" s="70"/>
      <c r="G12" s="59"/>
      <c r="H12" s="70"/>
      <c r="I12" s="70"/>
      <c r="J12" s="82"/>
      <c r="K12" s="61"/>
      <c r="L12" s="68">
        <v>1</v>
      </c>
      <c r="M12" s="102"/>
    </row>
    <row r="13" spans="1:13" ht="30" customHeight="1" x14ac:dyDescent="0.55000000000000004">
      <c r="B13" s="32" t="s">
        <v>52</v>
      </c>
      <c r="C13" s="56"/>
      <c r="D13" s="56"/>
      <c r="E13" s="56">
        <v>30</v>
      </c>
      <c r="F13" s="70"/>
      <c r="G13" s="59"/>
      <c r="H13" s="70"/>
      <c r="I13" s="70"/>
      <c r="J13" s="82"/>
      <c r="K13" s="61"/>
      <c r="L13" s="68"/>
      <c r="M13" s="102"/>
    </row>
    <row r="14" spans="1:13" ht="30" customHeight="1" x14ac:dyDescent="0.55000000000000004">
      <c r="B14" s="8" t="s">
        <v>53</v>
      </c>
      <c r="C14" s="57"/>
      <c r="D14" s="57"/>
      <c r="E14" s="57"/>
      <c r="F14" s="69"/>
      <c r="G14" s="56"/>
      <c r="H14" s="69"/>
      <c r="I14" s="69"/>
      <c r="J14" s="81"/>
      <c r="K14" s="58">
        <v>48</v>
      </c>
      <c r="L14" s="68"/>
      <c r="M14" s="102"/>
    </row>
    <row r="15" spans="1:13" ht="30" customHeight="1" x14ac:dyDescent="0.55000000000000004">
      <c r="B15" s="8" t="s">
        <v>54</v>
      </c>
      <c r="C15" s="57"/>
      <c r="D15" s="57">
        <v>3</v>
      </c>
      <c r="E15" s="57"/>
      <c r="F15" s="69"/>
      <c r="G15" s="56">
        <v>1</v>
      </c>
      <c r="H15" s="69"/>
      <c r="I15" s="69"/>
      <c r="J15" s="81"/>
      <c r="K15" s="58"/>
      <c r="L15" s="68"/>
      <c r="M15" s="102"/>
    </row>
    <row r="16" spans="1:13" ht="30" customHeight="1" x14ac:dyDescent="0.55000000000000004">
      <c r="B16" s="8" t="s">
        <v>71</v>
      </c>
      <c r="C16" s="57"/>
      <c r="D16" s="57"/>
      <c r="E16" s="57"/>
      <c r="F16" s="69"/>
      <c r="G16" s="56"/>
      <c r="H16" s="69"/>
      <c r="I16" s="69"/>
      <c r="J16" s="81"/>
      <c r="K16" s="58">
        <v>5</v>
      </c>
      <c r="L16" s="68"/>
      <c r="M16" s="102"/>
    </row>
    <row r="17" spans="1:13" ht="30" customHeight="1" x14ac:dyDescent="0.55000000000000004">
      <c r="B17" s="8" t="s">
        <v>72</v>
      </c>
      <c r="C17" s="57"/>
      <c r="D17" s="57"/>
      <c r="E17" s="57">
        <v>5</v>
      </c>
      <c r="F17" s="69"/>
      <c r="G17" s="57"/>
      <c r="H17" s="69"/>
      <c r="I17" s="69"/>
      <c r="J17" s="81"/>
      <c r="K17" s="62"/>
      <c r="L17" s="68"/>
      <c r="M17" s="102"/>
    </row>
    <row r="18" spans="1:13" ht="30" customHeight="1" x14ac:dyDescent="0.55000000000000004">
      <c r="B18" s="8" t="s">
        <v>73</v>
      </c>
      <c r="C18" s="57"/>
      <c r="D18" s="57"/>
      <c r="E18" s="57">
        <v>1</v>
      </c>
      <c r="F18" s="69"/>
      <c r="G18" s="57"/>
      <c r="H18" s="69"/>
      <c r="I18" s="69"/>
      <c r="J18" s="81"/>
      <c r="K18" s="62"/>
      <c r="L18" s="68"/>
      <c r="M18" s="102"/>
    </row>
    <row r="19" spans="1:13" ht="30" customHeight="1" x14ac:dyDescent="0.55000000000000004">
      <c r="B19" s="8" t="s">
        <v>74</v>
      </c>
      <c r="C19" s="57"/>
      <c r="D19" s="57">
        <v>4</v>
      </c>
      <c r="E19" s="57"/>
      <c r="F19" s="69"/>
      <c r="G19" s="57"/>
      <c r="H19" s="69"/>
      <c r="I19" s="69"/>
      <c r="J19" s="81"/>
      <c r="K19" s="62"/>
      <c r="L19" s="68"/>
      <c r="M19" s="102"/>
    </row>
    <row r="20" spans="1:13" ht="30" customHeight="1" x14ac:dyDescent="0.55000000000000004">
      <c r="B20" s="8" t="s">
        <v>75</v>
      </c>
      <c r="C20" s="57"/>
      <c r="D20" s="57"/>
      <c r="E20" s="57">
        <v>6</v>
      </c>
      <c r="F20" s="69"/>
      <c r="G20" s="57"/>
      <c r="H20" s="69"/>
      <c r="I20" s="69"/>
      <c r="J20" s="81"/>
      <c r="K20" s="62">
        <v>27</v>
      </c>
      <c r="L20" s="68"/>
      <c r="M20" s="102"/>
    </row>
    <row r="21" spans="1:13" ht="30" customHeight="1" x14ac:dyDescent="0.55000000000000004">
      <c r="B21" s="8" t="s">
        <v>76</v>
      </c>
      <c r="C21" s="57"/>
      <c r="D21" s="57"/>
      <c r="E21" s="57"/>
      <c r="F21" s="69"/>
      <c r="G21" s="57"/>
      <c r="H21" s="69"/>
      <c r="I21" s="69"/>
      <c r="J21" s="81"/>
      <c r="K21" s="62"/>
      <c r="L21" s="68">
        <v>15</v>
      </c>
      <c r="M21" s="102"/>
    </row>
    <row r="22" spans="1:13" ht="30" customHeight="1" x14ac:dyDescent="0.55000000000000004">
      <c r="B22" s="8" t="s">
        <v>77</v>
      </c>
      <c r="C22" s="57"/>
      <c r="D22" s="57"/>
      <c r="E22" s="57">
        <v>14</v>
      </c>
      <c r="F22" s="69"/>
      <c r="G22" s="57"/>
      <c r="H22" s="69"/>
      <c r="I22" s="69"/>
      <c r="J22" s="81"/>
      <c r="K22" s="62"/>
      <c r="L22" s="68"/>
      <c r="M22" s="102"/>
    </row>
    <row r="23" spans="1:13" ht="30" customHeight="1" x14ac:dyDescent="0.55000000000000004">
      <c r="B23" s="8" t="s">
        <v>78</v>
      </c>
      <c r="C23" s="57"/>
      <c r="D23" s="57"/>
      <c r="E23" s="57"/>
      <c r="F23" s="69"/>
      <c r="G23" s="57"/>
      <c r="H23" s="69"/>
      <c r="I23" s="69"/>
      <c r="J23" s="81"/>
      <c r="K23" s="62"/>
      <c r="L23" s="68">
        <v>12</v>
      </c>
      <c r="M23" s="102"/>
    </row>
    <row r="24" spans="1:13" ht="30" customHeight="1" x14ac:dyDescent="0.55000000000000004">
      <c r="B24" s="8" t="s">
        <v>89</v>
      </c>
      <c r="C24" s="57"/>
      <c r="D24" s="57"/>
      <c r="E24" s="57"/>
      <c r="F24" s="69"/>
      <c r="G24" s="57"/>
      <c r="H24" s="69"/>
      <c r="I24" s="69"/>
      <c r="J24" s="81"/>
      <c r="K24" s="62"/>
      <c r="L24" s="68"/>
      <c r="M24" s="102">
        <v>23</v>
      </c>
    </row>
    <row r="25" spans="1:13" ht="30" customHeight="1" x14ac:dyDescent="0.55000000000000004">
      <c r="B25" s="8" t="s">
        <v>98</v>
      </c>
      <c r="C25" s="57"/>
      <c r="D25" s="57"/>
      <c r="E25" s="57"/>
      <c r="F25" s="69"/>
      <c r="G25" s="57">
        <v>12</v>
      </c>
      <c r="H25" s="69"/>
      <c r="I25" s="69"/>
      <c r="J25" s="81"/>
      <c r="K25" s="62"/>
      <c r="L25" s="68"/>
      <c r="M25" s="102"/>
    </row>
    <row r="26" spans="1:13" ht="30" customHeight="1" x14ac:dyDescent="0.55000000000000004">
      <c r="B26" s="8" t="s">
        <v>99</v>
      </c>
      <c r="C26" s="57"/>
      <c r="D26" s="57"/>
      <c r="E26" s="57"/>
      <c r="F26" s="69"/>
      <c r="G26" s="57"/>
      <c r="H26" s="69"/>
      <c r="I26" s="69"/>
      <c r="J26" s="81"/>
      <c r="K26" s="62"/>
      <c r="L26" s="68"/>
      <c r="M26" s="102">
        <v>1</v>
      </c>
    </row>
    <row r="27" spans="1:13" ht="30" customHeight="1" x14ac:dyDescent="0.55000000000000004">
      <c r="B27" s="8" t="s">
        <v>102</v>
      </c>
      <c r="C27" s="57"/>
      <c r="D27" s="57"/>
      <c r="E27" s="57">
        <v>1</v>
      </c>
      <c r="F27" s="69"/>
      <c r="G27" s="57"/>
      <c r="H27" s="69"/>
      <c r="I27" s="69"/>
      <c r="J27" s="81"/>
      <c r="K27" s="62"/>
      <c r="L27" s="68"/>
      <c r="M27" s="102">
        <v>2</v>
      </c>
    </row>
    <row r="28" spans="1:13" ht="30" customHeight="1" x14ac:dyDescent="0.55000000000000004">
      <c r="B28" s="8" t="s">
        <v>106</v>
      </c>
      <c r="C28" s="57"/>
      <c r="D28" s="57"/>
      <c r="E28" s="57"/>
      <c r="F28" s="69"/>
      <c r="G28" s="57"/>
      <c r="H28" s="69"/>
      <c r="I28" s="69"/>
      <c r="J28" s="81"/>
      <c r="K28" s="62"/>
      <c r="L28" s="68">
        <v>9</v>
      </c>
      <c r="M28" s="102"/>
    </row>
    <row r="29" spans="1:13" ht="30" customHeight="1" x14ac:dyDescent="0.55000000000000004">
      <c r="A29" s="36" t="s">
        <v>14</v>
      </c>
      <c r="B29" s="7" t="s">
        <v>2</v>
      </c>
      <c r="C29" s="55" t="s">
        <v>24</v>
      </c>
      <c r="D29" s="63" t="s">
        <v>17</v>
      </c>
      <c r="E29" s="63" t="s">
        <v>25</v>
      </c>
      <c r="F29" s="64" t="s">
        <v>1</v>
      </c>
      <c r="G29" s="63" t="s">
        <v>0</v>
      </c>
      <c r="H29" s="64" t="s">
        <v>28</v>
      </c>
      <c r="I29" s="64" t="s">
        <v>30</v>
      </c>
      <c r="J29" s="83" t="s">
        <v>9</v>
      </c>
      <c r="K29" s="65" t="s">
        <v>31</v>
      </c>
      <c r="L29" s="99" t="s">
        <v>33</v>
      </c>
      <c r="M29" s="99" t="s">
        <v>16</v>
      </c>
    </row>
    <row r="30" spans="1:13" ht="30" customHeight="1" x14ac:dyDescent="0.55000000000000004">
      <c r="A30" s="19"/>
      <c r="B30" s="4" t="s">
        <v>55</v>
      </c>
      <c r="C30" s="55"/>
      <c r="D30" s="55"/>
      <c r="E30" s="55"/>
      <c r="F30" s="64"/>
      <c r="G30" s="55"/>
      <c r="H30" s="64"/>
      <c r="I30" s="64"/>
      <c r="J30" s="83">
        <v>6</v>
      </c>
      <c r="K30" s="66"/>
      <c r="L30" s="99"/>
      <c r="M30" s="102"/>
    </row>
    <row r="31" spans="1:13" ht="30" customHeight="1" x14ac:dyDescent="0.55000000000000004">
      <c r="A31" s="20"/>
      <c r="B31" s="94" t="s">
        <v>56</v>
      </c>
      <c r="C31" s="55"/>
      <c r="D31" s="63"/>
      <c r="E31" s="63"/>
      <c r="F31" s="64"/>
      <c r="G31" s="63"/>
      <c r="H31" s="64"/>
      <c r="I31" s="64"/>
      <c r="J31" s="83">
        <v>6</v>
      </c>
      <c r="K31" s="65"/>
      <c r="L31" s="99"/>
      <c r="M31" s="102"/>
    </row>
    <row r="32" spans="1:13" ht="30" customHeight="1" x14ac:dyDescent="0.55000000000000004">
      <c r="A32" s="20"/>
      <c r="B32" s="8" t="s">
        <v>57</v>
      </c>
      <c r="C32" s="56"/>
      <c r="D32" s="56"/>
      <c r="E32" s="56"/>
      <c r="F32" s="69"/>
      <c r="G32" s="56"/>
      <c r="H32" s="69"/>
      <c r="I32" s="69"/>
      <c r="J32" s="81">
        <v>6</v>
      </c>
      <c r="K32" s="58"/>
      <c r="L32" s="68"/>
      <c r="M32" s="102"/>
    </row>
    <row r="33" spans="1:13" ht="30" customHeight="1" x14ac:dyDescent="0.55000000000000004">
      <c r="A33" s="20"/>
      <c r="B33" s="8" t="s">
        <v>79</v>
      </c>
      <c r="C33" s="56"/>
      <c r="D33" s="56"/>
      <c r="E33" s="56"/>
      <c r="F33" s="69"/>
      <c r="G33" s="56"/>
      <c r="H33" s="69"/>
      <c r="I33" s="69"/>
      <c r="J33" s="81">
        <v>16</v>
      </c>
      <c r="K33" s="58"/>
      <c r="L33" s="68"/>
      <c r="M33" s="102"/>
    </row>
    <row r="34" spans="1:13" ht="30" customHeight="1" x14ac:dyDescent="0.55000000000000004">
      <c r="A34" s="20"/>
      <c r="B34" s="95" t="s">
        <v>80</v>
      </c>
      <c r="C34" s="56"/>
      <c r="D34" s="56"/>
      <c r="E34" s="56"/>
      <c r="F34" s="69"/>
      <c r="G34" s="56"/>
      <c r="H34" s="69"/>
      <c r="I34" s="69"/>
      <c r="J34" s="81">
        <v>11</v>
      </c>
      <c r="K34" s="58"/>
      <c r="L34" s="68"/>
      <c r="M34" s="102"/>
    </row>
    <row r="35" spans="1:13" ht="30" customHeight="1" x14ac:dyDescent="0.55000000000000004">
      <c r="A35" s="20"/>
      <c r="B35" s="95" t="s">
        <v>88</v>
      </c>
      <c r="C35" s="56"/>
      <c r="D35" s="56"/>
      <c r="E35" s="56"/>
      <c r="F35" s="69"/>
      <c r="G35" s="56"/>
      <c r="H35" s="69"/>
      <c r="I35" s="69"/>
      <c r="J35" s="81">
        <v>7</v>
      </c>
      <c r="K35" s="58"/>
      <c r="L35" s="68"/>
      <c r="M35" s="102"/>
    </row>
    <row r="36" spans="1:13" ht="30" customHeight="1" x14ac:dyDescent="0.55000000000000004">
      <c r="A36" s="20"/>
      <c r="B36" s="8" t="s">
        <v>94</v>
      </c>
      <c r="C36" s="56"/>
      <c r="D36" s="56"/>
      <c r="E36" s="56"/>
      <c r="F36" s="69"/>
      <c r="G36" s="56"/>
      <c r="H36" s="69"/>
      <c r="I36" s="69"/>
      <c r="J36" s="81">
        <v>1</v>
      </c>
      <c r="K36" s="58"/>
      <c r="L36" s="68"/>
      <c r="M36" s="102"/>
    </row>
    <row r="37" spans="1:13" ht="30" customHeight="1" x14ac:dyDescent="0.55000000000000004">
      <c r="A37" s="20"/>
      <c r="B37" s="8" t="s">
        <v>107</v>
      </c>
      <c r="C37" s="56"/>
      <c r="D37" s="56"/>
      <c r="E37" s="56"/>
      <c r="F37" s="69"/>
      <c r="G37" s="56"/>
      <c r="H37" s="69"/>
      <c r="I37" s="69"/>
      <c r="J37" s="81">
        <v>7</v>
      </c>
      <c r="K37" s="58"/>
      <c r="L37" s="68"/>
      <c r="M37" s="102"/>
    </row>
    <row r="38" spans="1:13" ht="30" customHeight="1" x14ac:dyDescent="0.55000000000000004">
      <c r="A38" s="20"/>
      <c r="B38" s="8" t="s">
        <v>108</v>
      </c>
      <c r="C38" s="56"/>
      <c r="D38" s="56"/>
      <c r="E38" s="56"/>
      <c r="F38" s="69"/>
      <c r="G38" s="56"/>
      <c r="H38" s="69"/>
      <c r="I38" s="69"/>
      <c r="J38" s="81">
        <v>4</v>
      </c>
      <c r="K38" s="58"/>
      <c r="L38" s="68"/>
      <c r="M38" s="102"/>
    </row>
    <row r="39" spans="1:13" ht="30" customHeight="1" x14ac:dyDescent="0.55000000000000004">
      <c r="A39" s="20"/>
      <c r="B39" s="8"/>
      <c r="C39" s="56"/>
      <c r="D39" s="56"/>
      <c r="E39" s="56"/>
      <c r="F39" s="69"/>
      <c r="G39" s="56"/>
      <c r="H39" s="69"/>
      <c r="I39" s="69"/>
      <c r="J39" s="81"/>
      <c r="K39" s="58"/>
      <c r="L39" s="68"/>
      <c r="M39" s="102"/>
    </row>
    <row r="40" spans="1:13" ht="30" customHeight="1" x14ac:dyDescent="0.55000000000000004">
      <c r="A40" s="33" t="s">
        <v>15</v>
      </c>
      <c r="B40" s="7" t="s">
        <v>2</v>
      </c>
      <c r="C40" s="55" t="s">
        <v>24</v>
      </c>
      <c r="D40" s="63" t="s">
        <v>17</v>
      </c>
      <c r="E40" s="63" t="s">
        <v>25</v>
      </c>
      <c r="F40" s="64" t="s">
        <v>1</v>
      </c>
      <c r="G40" s="63" t="s">
        <v>0</v>
      </c>
      <c r="H40" s="64" t="s">
        <v>28</v>
      </c>
      <c r="I40" s="64" t="s">
        <v>30</v>
      </c>
      <c r="J40" s="83" t="s">
        <v>9</v>
      </c>
      <c r="K40" s="65" t="s">
        <v>31</v>
      </c>
      <c r="L40" s="99" t="s">
        <v>33</v>
      </c>
      <c r="M40" s="99" t="s">
        <v>16</v>
      </c>
    </row>
    <row r="41" spans="1:13" ht="30" customHeight="1" x14ac:dyDescent="0.55000000000000004">
      <c r="B41" s="4" t="s">
        <v>58</v>
      </c>
      <c r="C41" s="55"/>
      <c r="D41" s="55"/>
      <c r="E41" s="55"/>
      <c r="F41" s="64"/>
      <c r="G41" s="55"/>
      <c r="H41" s="64">
        <v>10</v>
      </c>
      <c r="I41" s="64"/>
      <c r="J41" s="55"/>
      <c r="K41" s="66"/>
      <c r="L41" s="99"/>
      <c r="M41" s="102"/>
    </row>
    <row r="42" spans="1:13" ht="30" customHeight="1" x14ac:dyDescent="0.55000000000000004">
      <c r="B42" s="7" t="s">
        <v>59</v>
      </c>
      <c r="C42" s="55"/>
      <c r="D42" s="63"/>
      <c r="E42" s="63"/>
      <c r="F42" s="64"/>
      <c r="G42" s="63"/>
      <c r="H42" s="64">
        <v>7</v>
      </c>
      <c r="I42" s="64"/>
      <c r="J42" s="63"/>
      <c r="K42" s="65"/>
      <c r="L42" s="99"/>
      <c r="M42" s="102"/>
    </row>
    <row r="43" spans="1:13" ht="30" customHeight="1" x14ac:dyDescent="0.55000000000000004">
      <c r="B43" s="8" t="s">
        <v>60</v>
      </c>
      <c r="C43" s="56"/>
      <c r="D43" s="56"/>
      <c r="E43" s="56"/>
      <c r="F43" s="69">
        <v>9</v>
      </c>
      <c r="G43" s="56"/>
      <c r="H43" s="69"/>
      <c r="I43" s="69"/>
      <c r="J43" s="56"/>
      <c r="K43" s="58"/>
      <c r="L43" s="68"/>
      <c r="M43" s="102"/>
    </row>
    <row r="44" spans="1:13" ht="30" customHeight="1" x14ac:dyDescent="0.55000000000000004">
      <c r="B44" s="8" t="s">
        <v>61</v>
      </c>
      <c r="C44" s="56"/>
      <c r="D44" s="56"/>
      <c r="E44" s="56"/>
      <c r="F44" s="69"/>
      <c r="G44" s="56"/>
      <c r="H44" s="69">
        <v>13</v>
      </c>
      <c r="I44" s="69"/>
      <c r="J44" s="56"/>
      <c r="K44" s="58"/>
      <c r="L44" s="68"/>
      <c r="M44" s="102"/>
    </row>
    <row r="45" spans="1:13" ht="30" customHeight="1" x14ac:dyDescent="0.55000000000000004">
      <c r="B45" s="8" t="s">
        <v>62</v>
      </c>
      <c r="C45" s="56"/>
      <c r="D45" s="56"/>
      <c r="E45" s="56"/>
      <c r="F45" s="69">
        <v>5</v>
      </c>
      <c r="G45" s="56"/>
      <c r="H45" s="69"/>
      <c r="I45" s="69"/>
      <c r="J45" s="56"/>
      <c r="K45" s="58"/>
      <c r="L45" s="68"/>
      <c r="M45" s="102"/>
    </row>
    <row r="46" spans="1:13" ht="30" customHeight="1" x14ac:dyDescent="0.55000000000000004">
      <c r="B46" s="8" t="s">
        <v>63</v>
      </c>
      <c r="C46" s="56"/>
      <c r="D46" s="56"/>
      <c r="E46" s="56"/>
      <c r="F46" s="69"/>
      <c r="G46" s="56"/>
      <c r="H46" s="69"/>
      <c r="I46" s="69">
        <v>14</v>
      </c>
      <c r="J46" s="56"/>
      <c r="K46" s="58"/>
      <c r="L46" s="68"/>
      <c r="M46" s="102"/>
    </row>
    <row r="47" spans="1:13" ht="30" customHeight="1" x14ac:dyDescent="0.55000000000000004">
      <c r="B47" s="8" t="s">
        <v>64</v>
      </c>
      <c r="C47" s="56"/>
      <c r="D47" s="56"/>
      <c r="E47" s="56"/>
      <c r="F47" s="69"/>
      <c r="G47" s="56"/>
      <c r="H47" s="69"/>
      <c r="I47" s="69">
        <v>12</v>
      </c>
      <c r="J47" s="56"/>
      <c r="K47" s="58"/>
      <c r="L47" s="68"/>
      <c r="M47" s="102"/>
    </row>
    <row r="48" spans="1:13" ht="30" customHeight="1" x14ac:dyDescent="0.55000000000000004">
      <c r="B48" s="8" t="s">
        <v>51</v>
      </c>
      <c r="C48" s="56"/>
      <c r="D48" s="56"/>
      <c r="E48" s="56"/>
      <c r="F48" s="69"/>
      <c r="G48" s="56"/>
      <c r="H48" s="69">
        <v>2</v>
      </c>
      <c r="I48" s="69">
        <v>3</v>
      </c>
      <c r="J48" s="56"/>
      <c r="K48" s="58"/>
      <c r="L48" s="68"/>
      <c r="M48" s="102"/>
    </row>
    <row r="49" spans="2:13" ht="30" customHeight="1" x14ac:dyDescent="0.55000000000000004">
      <c r="B49" s="8" t="s">
        <v>65</v>
      </c>
      <c r="C49" s="56"/>
      <c r="D49" s="56"/>
      <c r="E49" s="56"/>
      <c r="F49" s="69"/>
      <c r="G49" s="56"/>
      <c r="H49" s="69">
        <v>11</v>
      </c>
      <c r="I49" s="69"/>
      <c r="J49" s="56"/>
      <c r="K49" s="58"/>
      <c r="L49" s="68"/>
      <c r="M49" s="102"/>
    </row>
    <row r="50" spans="2:13" ht="30" customHeight="1" x14ac:dyDescent="0.55000000000000004">
      <c r="B50" s="8" t="s">
        <v>66</v>
      </c>
      <c r="C50" s="56"/>
      <c r="D50" s="56"/>
      <c r="E50" s="56"/>
      <c r="F50" s="69"/>
      <c r="G50" s="56"/>
      <c r="H50" s="69">
        <v>4</v>
      </c>
      <c r="I50" s="69"/>
      <c r="J50" s="56"/>
      <c r="K50" s="58"/>
      <c r="L50" s="68"/>
      <c r="M50" s="102"/>
    </row>
    <row r="51" spans="2:13" ht="30" customHeight="1" x14ac:dyDescent="0.55000000000000004">
      <c r="B51" s="8" t="s">
        <v>67</v>
      </c>
      <c r="C51" s="56"/>
      <c r="D51" s="56"/>
      <c r="E51" s="56"/>
      <c r="F51" s="69">
        <v>8</v>
      </c>
      <c r="G51" s="56"/>
      <c r="H51" s="69"/>
      <c r="I51" s="69"/>
      <c r="J51" s="56"/>
      <c r="K51" s="58"/>
      <c r="L51" s="68"/>
      <c r="M51" s="102"/>
    </row>
    <row r="52" spans="2:13" ht="30" customHeight="1" x14ac:dyDescent="0.55000000000000004">
      <c r="B52" s="8" t="s">
        <v>68</v>
      </c>
      <c r="C52" s="56"/>
      <c r="D52" s="56"/>
      <c r="E52" s="56"/>
      <c r="F52" s="69">
        <v>5</v>
      </c>
      <c r="G52" s="56"/>
      <c r="H52" s="69"/>
      <c r="I52" s="69"/>
      <c r="J52" s="56"/>
      <c r="K52" s="58"/>
      <c r="L52" s="68"/>
      <c r="M52" s="102"/>
    </row>
    <row r="53" spans="2:13" ht="30" customHeight="1" x14ac:dyDescent="0.55000000000000004">
      <c r="B53" s="8" t="s">
        <v>69</v>
      </c>
      <c r="C53" s="56"/>
      <c r="D53" s="56"/>
      <c r="E53" s="56"/>
      <c r="F53" s="69"/>
      <c r="G53" s="56"/>
      <c r="H53" s="69"/>
      <c r="I53" s="69">
        <v>14</v>
      </c>
      <c r="J53" s="56"/>
      <c r="K53" s="58"/>
      <c r="L53" s="68"/>
      <c r="M53" s="102"/>
    </row>
    <row r="54" spans="2:13" ht="30" customHeight="1" x14ac:dyDescent="0.55000000000000004">
      <c r="B54" s="8" t="s">
        <v>81</v>
      </c>
      <c r="C54" s="56"/>
      <c r="D54" s="56"/>
      <c r="E54" s="56"/>
      <c r="F54" s="69"/>
      <c r="G54" s="56"/>
      <c r="H54" s="69"/>
      <c r="I54" s="69">
        <v>10</v>
      </c>
      <c r="J54" s="56"/>
      <c r="K54" s="58"/>
      <c r="L54" s="68"/>
      <c r="M54" s="102"/>
    </row>
    <row r="55" spans="2:13" ht="30" customHeight="1" x14ac:dyDescent="0.55000000000000004">
      <c r="B55" s="8" t="s">
        <v>82</v>
      </c>
      <c r="C55" s="56"/>
      <c r="D55" s="56"/>
      <c r="E55" s="56"/>
      <c r="F55" s="69"/>
      <c r="G55" s="56"/>
      <c r="H55" s="69">
        <v>11</v>
      </c>
      <c r="I55" s="69"/>
      <c r="J55" s="56"/>
      <c r="K55" s="58"/>
      <c r="L55" s="68"/>
      <c r="M55" s="102"/>
    </row>
    <row r="56" spans="2:13" ht="30" customHeight="1" x14ac:dyDescent="0.55000000000000004">
      <c r="B56" s="8" t="s">
        <v>83</v>
      </c>
      <c r="C56" s="56"/>
      <c r="D56" s="56"/>
      <c r="E56" s="56"/>
      <c r="F56" s="69">
        <v>7</v>
      </c>
      <c r="G56" s="56"/>
      <c r="H56" s="69"/>
      <c r="I56" s="69"/>
      <c r="J56" s="56"/>
      <c r="K56" s="58"/>
      <c r="L56" s="68"/>
      <c r="M56" s="102"/>
    </row>
    <row r="57" spans="2:13" ht="30" customHeight="1" x14ac:dyDescent="0.55000000000000004">
      <c r="B57" s="8" t="s">
        <v>84</v>
      </c>
      <c r="C57" s="56"/>
      <c r="D57" s="56"/>
      <c r="E57" s="56"/>
      <c r="F57" s="69"/>
      <c r="G57" s="56"/>
      <c r="H57" s="69">
        <v>11</v>
      </c>
      <c r="I57" s="69"/>
      <c r="J57" s="56"/>
      <c r="K57" s="58"/>
      <c r="L57" s="68"/>
      <c r="M57" s="102"/>
    </row>
    <row r="58" spans="2:13" ht="30" customHeight="1" x14ac:dyDescent="0.55000000000000004">
      <c r="B58" s="8" t="s">
        <v>85</v>
      </c>
      <c r="C58" s="56"/>
      <c r="D58" s="56"/>
      <c r="E58" s="56"/>
      <c r="F58" s="69"/>
      <c r="G58" s="56"/>
      <c r="H58" s="69"/>
      <c r="I58" s="69">
        <v>13</v>
      </c>
      <c r="J58" s="56"/>
      <c r="K58" s="58"/>
      <c r="L58" s="68"/>
      <c r="M58" s="102"/>
    </row>
    <row r="59" spans="2:13" ht="30" customHeight="1" x14ac:dyDescent="0.55000000000000004">
      <c r="B59" s="8" t="s">
        <v>86</v>
      </c>
      <c r="C59" s="56"/>
      <c r="D59" s="56"/>
      <c r="E59" s="56"/>
      <c r="F59" s="69">
        <v>9</v>
      </c>
      <c r="G59" s="56"/>
      <c r="H59" s="69"/>
      <c r="I59" s="69"/>
      <c r="J59" s="56"/>
      <c r="K59" s="58"/>
      <c r="L59" s="68"/>
      <c r="M59" s="102"/>
    </row>
    <row r="60" spans="2:13" ht="30" customHeight="1" x14ac:dyDescent="0.55000000000000004">
      <c r="B60" s="8" t="s">
        <v>87</v>
      </c>
      <c r="C60" s="67"/>
      <c r="D60" s="56"/>
      <c r="E60" s="67"/>
      <c r="F60" s="69">
        <v>12</v>
      </c>
      <c r="G60" s="67"/>
      <c r="H60" s="69"/>
      <c r="I60" s="75"/>
      <c r="J60" s="67"/>
      <c r="K60" s="68"/>
      <c r="L60" s="68"/>
      <c r="M60" s="102"/>
    </row>
    <row r="61" spans="2:13" ht="30" customHeight="1" x14ac:dyDescent="0.55000000000000004">
      <c r="B61" s="8" t="s">
        <v>90</v>
      </c>
      <c r="C61" s="67"/>
      <c r="D61" s="56"/>
      <c r="E61" s="67"/>
      <c r="F61" s="69">
        <v>3</v>
      </c>
      <c r="G61" s="67"/>
      <c r="H61" s="69"/>
      <c r="I61" s="75"/>
      <c r="J61" s="67"/>
      <c r="K61" s="68"/>
      <c r="L61" s="68"/>
      <c r="M61" s="102"/>
    </row>
    <row r="62" spans="2:13" ht="30" customHeight="1" x14ac:dyDescent="0.55000000000000004">
      <c r="B62" s="8" t="s">
        <v>91</v>
      </c>
      <c r="C62" s="67"/>
      <c r="D62" s="56"/>
      <c r="E62" s="67"/>
      <c r="F62" s="69">
        <v>2</v>
      </c>
      <c r="G62" s="67"/>
      <c r="H62" s="69"/>
      <c r="I62" s="75"/>
      <c r="J62" s="67"/>
      <c r="K62" s="68"/>
      <c r="L62" s="68"/>
      <c r="M62" s="102"/>
    </row>
    <row r="63" spans="2:13" ht="30" customHeight="1" x14ac:dyDescent="0.55000000000000004">
      <c r="B63" s="8" t="s">
        <v>94</v>
      </c>
      <c r="C63" s="67"/>
      <c r="D63" s="56"/>
      <c r="E63" s="67"/>
      <c r="F63" s="69"/>
      <c r="G63" s="67"/>
      <c r="H63" s="69"/>
      <c r="I63" s="75">
        <v>2</v>
      </c>
      <c r="J63" s="67"/>
      <c r="K63" s="68"/>
      <c r="L63" s="68"/>
      <c r="M63" s="102"/>
    </row>
    <row r="64" spans="2:13" ht="30" customHeight="1" x14ac:dyDescent="0.55000000000000004">
      <c r="B64" s="8" t="s">
        <v>95</v>
      </c>
      <c r="C64" s="67"/>
      <c r="D64" s="56"/>
      <c r="E64" s="67"/>
      <c r="F64" s="69">
        <v>14</v>
      </c>
      <c r="G64" s="67"/>
      <c r="H64" s="69"/>
      <c r="I64" s="75"/>
      <c r="J64" s="67"/>
      <c r="K64" s="68"/>
      <c r="L64" s="68"/>
      <c r="M64" s="102"/>
    </row>
    <row r="65" spans="1:13" ht="30" customHeight="1" x14ac:dyDescent="0.55000000000000004">
      <c r="B65" s="8" t="s">
        <v>96</v>
      </c>
      <c r="C65" s="67"/>
      <c r="D65" s="56"/>
      <c r="E65" s="67"/>
      <c r="F65" s="69"/>
      <c r="G65" s="67"/>
      <c r="H65" s="69">
        <v>4</v>
      </c>
      <c r="I65" s="75"/>
      <c r="J65" s="67"/>
      <c r="K65" s="68"/>
      <c r="L65" s="68"/>
      <c r="M65" s="102"/>
    </row>
    <row r="66" spans="1:13" ht="30" customHeight="1" x14ac:dyDescent="0.55000000000000004">
      <c r="B66" s="8" t="s">
        <v>101</v>
      </c>
      <c r="C66" s="67"/>
      <c r="D66" s="56"/>
      <c r="E66" s="67"/>
      <c r="F66" s="69"/>
      <c r="G66" s="67"/>
      <c r="H66" s="69">
        <v>5</v>
      </c>
      <c r="I66" s="75">
        <v>1</v>
      </c>
      <c r="J66" s="67"/>
      <c r="K66" s="68"/>
      <c r="L66" s="68"/>
      <c r="M66" s="102"/>
    </row>
    <row r="67" spans="1:13" ht="30" customHeight="1" x14ac:dyDescent="0.55000000000000004">
      <c r="B67" s="8" t="s">
        <v>103</v>
      </c>
      <c r="C67" s="67"/>
      <c r="D67" s="56"/>
      <c r="E67" s="67"/>
      <c r="F67" s="69"/>
      <c r="G67" s="67"/>
      <c r="H67" s="69"/>
      <c r="I67" s="75">
        <v>7</v>
      </c>
      <c r="J67" s="67"/>
      <c r="K67" s="68"/>
      <c r="L67" s="68"/>
      <c r="M67" s="102"/>
    </row>
    <row r="68" spans="1:13" ht="30" customHeight="1" x14ac:dyDescent="0.55000000000000004">
      <c r="B68" s="8" t="s">
        <v>104</v>
      </c>
      <c r="C68" s="67"/>
      <c r="D68" s="56"/>
      <c r="E68" s="67"/>
      <c r="F68" s="69"/>
      <c r="G68" s="67"/>
      <c r="H68" s="69">
        <v>1</v>
      </c>
      <c r="I68" s="75"/>
      <c r="J68" s="67"/>
      <c r="K68" s="68"/>
      <c r="L68" s="68"/>
      <c r="M68" s="102"/>
    </row>
    <row r="69" spans="1:13" ht="30" customHeight="1" x14ac:dyDescent="0.55000000000000004">
      <c r="B69" s="8" t="s">
        <v>105</v>
      </c>
      <c r="C69" s="67"/>
      <c r="D69" s="56"/>
      <c r="E69" s="67"/>
      <c r="F69" s="69"/>
      <c r="G69" s="67"/>
      <c r="H69" s="69"/>
      <c r="I69" s="75">
        <v>4</v>
      </c>
      <c r="J69" s="67"/>
      <c r="K69" s="68"/>
      <c r="L69" s="68"/>
      <c r="M69" s="102"/>
    </row>
    <row r="70" spans="1:13" ht="30" customHeight="1" x14ac:dyDescent="0.55000000000000004">
      <c r="B70" s="8" t="s">
        <v>109</v>
      </c>
      <c r="C70" s="67"/>
      <c r="D70" s="56"/>
      <c r="E70" s="67"/>
      <c r="F70" s="69">
        <v>4</v>
      </c>
      <c r="G70" s="67"/>
      <c r="H70" s="69"/>
      <c r="I70" s="75"/>
      <c r="J70" s="67"/>
      <c r="K70" s="68"/>
      <c r="L70" s="68"/>
      <c r="M70" s="102"/>
    </row>
    <row r="71" spans="1:13" ht="30" customHeight="1" thickBot="1" x14ac:dyDescent="0.35">
      <c r="B71" s="34" t="s">
        <v>11</v>
      </c>
      <c r="C71" s="35">
        <f t="shared" ref="C71:M71" si="0">SUM(C4:C39)</f>
        <v>75</v>
      </c>
      <c r="D71" s="35">
        <f t="shared" si="0"/>
        <v>72</v>
      </c>
      <c r="E71" s="35">
        <f t="shared" si="0"/>
        <v>57</v>
      </c>
      <c r="F71" s="71">
        <f t="shared" si="0"/>
        <v>0</v>
      </c>
      <c r="G71" s="35">
        <f t="shared" si="0"/>
        <v>65</v>
      </c>
      <c r="H71" s="71">
        <f t="shared" si="0"/>
        <v>0</v>
      </c>
      <c r="I71" s="71">
        <f t="shared" si="0"/>
        <v>0</v>
      </c>
      <c r="J71" s="88">
        <f t="shared" si="0"/>
        <v>64</v>
      </c>
      <c r="K71" s="44">
        <f t="shared" si="0"/>
        <v>80</v>
      </c>
      <c r="L71" s="44">
        <f t="shared" si="0"/>
        <v>70</v>
      </c>
      <c r="M71" s="44">
        <f t="shared" si="0"/>
        <v>50</v>
      </c>
    </row>
    <row r="72" spans="1:13" ht="30" customHeight="1" thickBot="1" x14ac:dyDescent="0.35">
      <c r="B72" s="21" t="s">
        <v>12</v>
      </c>
      <c r="C72" s="28">
        <f t="shared" ref="C72:M72" si="1">SUM(C40:C66)</f>
        <v>0</v>
      </c>
      <c r="D72" s="28">
        <f t="shared" si="1"/>
        <v>0</v>
      </c>
      <c r="E72" s="28">
        <f t="shared" si="1"/>
        <v>0</v>
      </c>
      <c r="F72" s="72">
        <f>SUM(F40:F70)</f>
        <v>78</v>
      </c>
      <c r="G72" s="28">
        <f t="shared" si="1"/>
        <v>0</v>
      </c>
      <c r="H72" s="72">
        <f>SUM(H41:H70)</f>
        <v>79</v>
      </c>
      <c r="I72" s="72">
        <f>SUM(I40:I70)</f>
        <v>80</v>
      </c>
      <c r="J72" s="89">
        <f t="shared" si="1"/>
        <v>0</v>
      </c>
      <c r="K72" s="28">
        <f t="shared" si="1"/>
        <v>0</v>
      </c>
      <c r="L72" s="100">
        <f t="shared" si="1"/>
        <v>0</v>
      </c>
      <c r="M72" s="100">
        <f t="shared" si="1"/>
        <v>0</v>
      </c>
    </row>
    <row r="73" spans="1:13" ht="30" customHeight="1" thickBot="1" x14ac:dyDescent="0.35">
      <c r="B73" s="22" t="s">
        <v>10</v>
      </c>
      <c r="C73" s="29">
        <f>SUM(C4:C70)</f>
        <v>75</v>
      </c>
      <c r="D73" s="29">
        <f>SUM(D4:D70)</f>
        <v>72</v>
      </c>
      <c r="E73" s="29">
        <f>SUM(E4:E70)</f>
        <v>57</v>
      </c>
      <c r="F73" s="73">
        <f>SUM(F4:F70)</f>
        <v>78</v>
      </c>
      <c r="G73" s="29">
        <f>SUM(G4:G70)</f>
        <v>65</v>
      </c>
      <c r="H73" s="73">
        <f>SUM(H41:H70)</f>
        <v>79</v>
      </c>
      <c r="I73" s="73">
        <f>SUM(I41:I70)</f>
        <v>80</v>
      </c>
      <c r="J73" s="90">
        <f>SUM(J4:J70)</f>
        <v>64</v>
      </c>
      <c r="K73" s="29">
        <f>SUM(K4:K70)</f>
        <v>80</v>
      </c>
      <c r="L73" s="29">
        <f>SUM(L4:L70)</f>
        <v>70</v>
      </c>
      <c r="M73" s="101">
        <f>SUM(M4:M70)</f>
        <v>50</v>
      </c>
    </row>
    <row r="74" spans="1:13" s="87" customFormat="1" ht="30" customHeight="1" thickBot="1" x14ac:dyDescent="0.6">
      <c r="A74" s="86"/>
      <c r="B74" s="92" t="s">
        <v>13</v>
      </c>
      <c r="C74" s="79">
        <f>75-C73</f>
        <v>0</v>
      </c>
      <c r="D74" s="79">
        <f t="shared" ref="D74:M74" si="2">75-D73</f>
        <v>3</v>
      </c>
      <c r="E74" s="79">
        <f t="shared" si="2"/>
        <v>18</v>
      </c>
      <c r="F74" s="74">
        <f t="shared" si="2"/>
        <v>-3</v>
      </c>
      <c r="G74" s="79">
        <f t="shared" si="2"/>
        <v>10</v>
      </c>
      <c r="H74" s="74">
        <f t="shared" si="2"/>
        <v>-4</v>
      </c>
      <c r="I74" s="74">
        <f t="shared" si="2"/>
        <v>-5</v>
      </c>
      <c r="J74" s="91">
        <f t="shared" si="2"/>
        <v>11</v>
      </c>
      <c r="K74" s="79">
        <f t="shared" si="2"/>
        <v>-5</v>
      </c>
      <c r="L74" s="79">
        <f t="shared" si="2"/>
        <v>5</v>
      </c>
      <c r="M74" s="104">
        <f t="shared" si="2"/>
        <v>25</v>
      </c>
    </row>
    <row r="75" spans="1:13" ht="30" customHeight="1" x14ac:dyDescent="0.55000000000000004">
      <c r="B75" s="7" t="s">
        <v>97</v>
      </c>
      <c r="C75" s="26" t="s">
        <v>24</v>
      </c>
      <c r="D75" s="39" t="s">
        <v>17</v>
      </c>
      <c r="E75" s="39" t="s">
        <v>25</v>
      </c>
      <c r="F75" s="27" t="s">
        <v>26</v>
      </c>
      <c r="G75" s="39" t="s">
        <v>27</v>
      </c>
      <c r="H75" s="27" t="s">
        <v>28</v>
      </c>
      <c r="I75" s="27" t="s">
        <v>30</v>
      </c>
      <c r="J75" s="84" t="s">
        <v>29</v>
      </c>
      <c r="K75" s="43" t="s">
        <v>31</v>
      </c>
      <c r="L75" s="37" t="s">
        <v>33</v>
      </c>
      <c r="M75" s="37" t="s">
        <v>16</v>
      </c>
    </row>
    <row r="76" spans="1:13" ht="30" customHeight="1" x14ac:dyDescent="0.55000000000000004">
      <c r="B76" s="4" t="s">
        <v>7</v>
      </c>
      <c r="C76" s="25" t="s">
        <v>18</v>
      </c>
      <c r="D76" s="25" t="s">
        <v>19</v>
      </c>
      <c r="E76" s="25" t="s">
        <v>20</v>
      </c>
      <c r="F76" s="78" t="s">
        <v>20</v>
      </c>
      <c r="G76" s="25" t="s">
        <v>21</v>
      </c>
      <c r="H76" s="78" t="s">
        <v>21</v>
      </c>
      <c r="I76" s="78" t="s">
        <v>22</v>
      </c>
      <c r="J76" s="25" t="s">
        <v>23</v>
      </c>
      <c r="K76" s="42" t="s">
        <v>34</v>
      </c>
      <c r="L76" s="45" t="s">
        <v>32</v>
      </c>
      <c r="M76" s="105">
        <v>46155</v>
      </c>
    </row>
  </sheetData>
  <phoneticPr fontId="1" type="noConversion"/>
  <printOptions horizontalCentered="1"/>
  <pageMargins left="0.11811023622047245" right="0.11811023622047245" top="0.35433070866141736" bottom="0.35433070866141736" header="0.31496062992125984" footer="0.31496062992125984"/>
  <pageSetup paperSize="8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topLeftCell="A19" workbookViewId="0">
      <selection activeCell="L26" sqref="L26"/>
    </sheetView>
  </sheetViews>
  <sheetFormatPr defaultRowHeight="24.6" x14ac:dyDescent="0.45"/>
  <cols>
    <col min="2" max="2" width="17.88671875" style="13" customWidth="1"/>
    <col min="3" max="7" width="10.6640625" customWidth="1"/>
    <col min="8" max="8" width="8.77734375" style="49"/>
  </cols>
  <sheetData>
    <row r="1" spans="1:9" x14ac:dyDescent="0.3">
      <c r="B1" s="16" t="s">
        <v>6</v>
      </c>
      <c r="C1" s="17">
        <v>1</v>
      </c>
      <c r="D1" s="17">
        <v>2</v>
      </c>
      <c r="E1" s="17">
        <v>3</v>
      </c>
      <c r="F1" s="17">
        <v>5</v>
      </c>
      <c r="G1" s="17">
        <v>9</v>
      </c>
      <c r="H1" s="50">
        <v>10</v>
      </c>
      <c r="I1" s="106">
        <v>11</v>
      </c>
    </row>
    <row r="2" spans="1:9" ht="28.2" x14ac:dyDescent="0.3">
      <c r="A2" s="3"/>
      <c r="B2" s="4"/>
      <c r="C2" s="4" t="s">
        <v>18</v>
      </c>
      <c r="D2" s="4" t="s">
        <v>19</v>
      </c>
      <c r="E2" s="4" t="s">
        <v>20</v>
      </c>
      <c r="F2" s="4" t="s">
        <v>21</v>
      </c>
      <c r="G2" s="4" t="s">
        <v>34</v>
      </c>
      <c r="H2" s="47" t="s">
        <v>32</v>
      </c>
      <c r="I2" s="47" t="s">
        <v>100</v>
      </c>
    </row>
    <row r="3" spans="1:9" ht="35.1" customHeight="1" thickBot="1" x14ac:dyDescent="0.35">
      <c r="A3" s="6"/>
      <c r="B3" s="7" t="s">
        <v>2</v>
      </c>
      <c r="C3" s="8" t="s">
        <v>24</v>
      </c>
      <c r="D3" s="8" t="s">
        <v>17</v>
      </c>
      <c r="E3" s="8" t="s">
        <v>25</v>
      </c>
      <c r="F3" s="8" t="s">
        <v>0</v>
      </c>
      <c r="G3" s="8" t="s">
        <v>35</v>
      </c>
      <c r="H3" s="8" t="s">
        <v>33</v>
      </c>
      <c r="I3" s="8" t="s">
        <v>16</v>
      </c>
    </row>
    <row r="4" spans="1:9" ht="27.9" customHeight="1" thickTop="1" thickBot="1" x14ac:dyDescent="0.35">
      <c r="A4" s="2" t="s">
        <v>3</v>
      </c>
      <c r="B4" s="11" t="str">
        <f>彙整表!B4</f>
        <v>文蘭</v>
      </c>
      <c r="C4" s="38">
        <f>彙整表!C4</f>
        <v>0</v>
      </c>
      <c r="D4" s="38">
        <f>彙整表!D4</f>
        <v>0</v>
      </c>
      <c r="E4" s="38">
        <f>彙整表!E4</f>
        <v>0</v>
      </c>
      <c r="F4" s="38">
        <f>彙整表!G4</f>
        <v>0</v>
      </c>
      <c r="G4" s="38">
        <f>彙整表!K4</f>
        <v>0</v>
      </c>
      <c r="H4" s="46">
        <f>彙整表!L4</f>
        <v>18</v>
      </c>
      <c r="I4" s="103">
        <f>彙整表!M4</f>
        <v>0</v>
      </c>
    </row>
    <row r="5" spans="1:9" ht="27.9" customHeight="1" thickTop="1" x14ac:dyDescent="0.3">
      <c r="A5" s="1"/>
      <c r="B5" s="11" t="str">
        <f>彙整表!B5</f>
        <v>光華</v>
      </c>
      <c r="C5" s="38">
        <f>彙整表!C5</f>
        <v>4</v>
      </c>
      <c r="D5" s="38">
        <f>彙整表!D5</f>
        <v>0</v>
      </c>
      <c r="E5" s="38">
        <f>彙整表!E5</f>
        <v>0</v>
      </c>
      <c r="F5" s="38">
        <f>彙整表!G5</f>
        <v>0</v>
      </c>
      <c r="G5" s="38">
        <f>彙整表!K5</f>
        <v>0</v>
      </c>
      <c r="H5" s="46">
        <f>彙整表!L5</f>
        <v>0</v>
      </c>
      <c r="I5" s="103">
        <f>彙整表!M5</f>
        <v>0</v>
      </c>
    </row>
    <row r="6" spans="1:9" ht="27.9" customHeight="1" x14ac:dyDescent="0.3">
      <c r="A6" s="1"/>
      <c r="B6" s="11" t="str">
        <f>彙整表!B6</f>
        <v>秀小</v>
      </c>
      <c r="C6" s="38">
        <f>彙整表!C6</f>
        <v>0</v>
      </c>
      <c r="D6" s="38">
        <f>彙整表!D6</f>
        <v>0</v>
      </c>
      <c r="E6" s="38">
        <f>彙整表!E6</f>
        <v>0</v>
      </c>
      <c r="F6" s="38">
        <f>彙整表!G6</f>
        <v>17</v>
      </c>
      <c r="G6" s="38">
        <f>彙整表!K6</f>
        <v>0</v>
      </c>
      <c r="H6" s="46">
        <f>彙整表!L6</f>
        <v>0</v>
      </c>
      <c r="I6" s="103">
        <f>彙整表!M6</f>
        <v>0</v>
      </c>
    </row>
    <row r="7" spans="1:9" ht="27.9" customHeight="1" x14ac:dyDescent="0.3">
      <c r="A7" s="1"/>
      <c r="B7" s="11" t="str">
        <f>彙整表!B7</f>
        <v>三棧</v>
      </c>
      <c r="C7" s="38">
        <f>彙整表!C7</f>
        <v>0</v>
      </c>
      <c r="D7" s="38">
        <f>彙整表!D7</f>
        <v>0</v>
      </c>
      <c r="E7" s="38">
        <f>彙整表!E7</f>
        <v>0</v>
      </c>
      <c r="F7" s="38">
        <f>彙整表!G7</f>
        <v>0</v>
      </c>
      <c r="G7" s="38">
        <f>彙整表!K7</f>
        <v>0</v>
      </c>
      <c r="H7" s="46">
        <f>彙整表!L7</f>
        <v>15</v>
      </c>
      <c r="I7" s="103">
        <f>彙整表!M7</f>
        <v>0</v>
      </c>
    </row>
    <row r="8" spans="1:9" ht="27.9" customHeight="1" x14ac:dyDescent="0.3">
      <c r="A8" s="1"/>
      <c r="B8" s="11" t="str">
        <f>彙整表!B8</f>
        <v>中華</v>
      </c>
      <c r="C8" s="38">
        <f>彙整表!C8</f>
        <v>0</v>
      </c>
      <c r="D8" s="38">
        <f>彙整表!D8</f>
        <v>0</v>
      </c>
      <c r="E8" s="38">
        <f>彙整表!E8</f>
        <v>0</v>
      </c>
      <c r="F8" s="38">
        <f>彙整表!G8</f>
        <v>0</v>
      </c>
      <c r="G8" s="38">
        <f>彙整表!K8</f>
        <v>0</v>
      </c>
      <c r="H8" s="46">
        <f>彙整表!L8</f>
        <v>0</v>
      </c>
      <c r="I8" s="103">
        <f>彙整表!M8</f>
        <v>24</v>
      </c>
    </row>
    <row r="9" spans="1:9" ht="27.9" customHeight="1" x14ac:dyDescent="0.3">
      <c r="A9" s="1"/>
      <c r="B9" s="11" t="str">
        <f>彙整表!B9</f>
        <v>北昌</v>
      </c>
      <c r="C9" s="38">
        <f>彙整表!C9</f>
        <v>0</v>
      </c>
      <c r="D9" s="38">
        <f>彙整表!D9</f>
        <v>65</v>
      </c>
      <c r="E9" s="38">
        <f>彙整表!E9</f>
        <v>0</v>
      </c>
      <c r="F9" s="38">
        <f>彙整表!G9</f>
        <v>0</v>
      </c>
      <c r="G9" s="38">
        <f>彙整表!K9</f>
        <v>0</v>
      </c>
      <c r="H9" s="46">
        <f>彙整表!L9</f>
        <v>0</v>
      </c>
      <c r="I9" s="103">
        <f>彙整表!M9</f>
        <v>0</v>
      </c>
    </row>
    <row r="10" spans="1:9" ht="27.9" customHeight="1" x14ac:dyDescent="0.3">
      <c r="A10" s="1"/>
      <c r="B10" s="11" t="str">
        <f>彙整表!B10</f>
        <v>宜昌</v>
      </c>
      <c r="C10" s="38">
        <f>彙整表!C10</f>
        <v>71</v>
      </c>
      <c r="D10" s="38">
        <f>彙整表!D10</f>
        <v>0</v>
      </c>
      <c r="E10" s="38">
        <f>彙整表!E10</f>
        <v>0</v>
      </c>
      <c r="F10" s="38">
        <f>彙整表!G10</f>
        <v>0</v>
      </c>
      <c r="G10" s="38">
        <f>彙整表!K10</f>
        <v>0</v>
      </c>
      <c r="H10" s="46">
        <f>彙整表!L10</f>
        <v>0</v>
      </c>
      <c r="I10" s="103">
        <f>彙整表!M10</f>
        <v>0</v>
      </c>
    </row>
    <row r="11" spans="1:9" ht="27.9" customHeight="1" x14ac:dyDescent="0.3">
      <c r="A11" s="1"/>
      <c r="B11" s="11" t="str">
        <f>彙整表!B11</f>
        <v>北埔</v>
      </c>
      <c r="C11" s="38">
        <f>彙整表!C11</f>
        <v>0</v>
      </c>
      <c r="D11" s="38">
        <f>彙整表!D11</f>
        <v>0</v>
      </c>
      <c r="E11" s="38">
        <f>彙整表!E11</f>
        <v>0</v>
      </c>
      <c r="F11" s="38">
        <f>彙整表!G11</f>
        <v>35</v>
      </c>
      <c r="G11" s="38">
        <f>彙整表!K11</f>
        <v>0</v>
      </c>
      <c r="H11" s="46">
        <f>彙整表!L11</f>
        <v>0</v>
      </c>
      <c r="I11" s="103">
        <f>彙整表!M11</f>
        <v>0</v>
      </c>
    </row>
    <row r="12" spans="1:9" ht="27.9" customHeight="1" x14ac:dyDescent="0.3">
      <c r="A12" s="1"/>
      <c r="B12" s="11" t="str">
        <f>彙整表!B12</f>
        <v>春日</v>
      </c>
      <c r="C12" s="38">
        <f>彙整表!C12</f>
        <v>0</v>
      </c>
      <c r="D12" s="38">
        <f>彙整表!D12</f>
        <v>0</v>
      </c>
      <c r="E12" s="38">
        <f>彙整表!E12</f>
        <v>0</v>
      </c>
      <c r="F12" s="38">
        <f>彙整表!G12</f>
        <v>0</v>
      </c>
      <c r="G12" s="38">
        <f>彙整表!K12</f>
        <v>0</v>
      </c>
      <c r="H12" s="46">
        <f>彙整表!L12</f>
        <v>1</v>
      </c>
      <c r="I12" s="103">
        <f>彙整表!M12</f>
        <v>0</v>
      </c>
    </row>
    <row r="13" spans="1:9" ht="27.9" customHeight="1" x14ac:dyDescent="0.3">
      <c r="A13" s="1"/>
      <c r="B13" s="11" t="str">
        <f>彙整表!B13</f>
        <v>化仁</v>
      </c>
      <c r="C13" s="38">
        <f>彙整表!C13</f>
        <v>0</v>
      </c>
      <c r="D13" s="38">
        <f>彙整表!D13</f>
        <v>0</v>
      </c>
      <c r="E13" s="38">
        <f>彙整表!E13</f>
        <v>30</v>
      </c>
      <c r="F13" s="38">
        <f>彙整表!G13</f>
        <v>0</v>
      </c>
      <c r="G13" s="38">
        <f>彙整表!K13</f>
        <v>0</v>
      </c>
      <c r="H13" s="46">
        <f>彙整表!L13</f>
        <v>0</v>
      </c>
      <c r="I13" s="103">
        <f>彙整表!M13</f>
        <v>0</v>
      </c>
    </row>
    <row r="14" spans="1:9" ht="27.9" customHeight="1" x14ac:dyDescent="0.3">
      <c r="A14" s="1"/>
      <c r="B14" s="11" t="str">
        <f>彙整表!B14</f>
        <v>美崙中</v>
      </c>
      <c r="C14" s="38">
        <f>彙整表!C14</f>
        <v>0</v>
      </c>
      <c r="D14" s="38">
        <f>彙整表!D14</f>
        <v>0</v>
      </c>
      <c r="E14" s="38">
        <f>彙整表!E14</f>
        <v>0</v>
      </c>
      <c r="F14" s="38">
        <f>彙整表!G14</f>
        <v>0</v>
      </c>
      <c r="G14" s="38">
        <f>彙整表!K14</f>
        <v>48</v>
      </c>
      <c r="H14" s="46">
        <f>彙整表!L14</f>
        <v>0</v>
      </c>
      <c r="I14" s="103">
        <f>彙整表!M14</f>
        <v>0</v>
      </c>
    </row>
    <row r="15" spans="1:9" ht="27.9" customHeight="1" x14ac:dyDescent="0.3">
      <c r="A15" s="1"/>
      <c r="B15" s="11" t="str">
        <f>彙整表!B15</f>
        <v>復興</v>
      </c>
      <c r="C15" s="38">
        <f>彙整表!C15</f>
        <v>0</v>
      </c>
      <c r="D15" s="38">
        <f>彙整表!D15</f>
        <v>3</v>
      </c>
      <c r="E15" s="38">
        <f>彙整表!E15</f>
        <v>0</v>
      </c>
      <c r="F15" s="38">
        <f>彙整表!G15</f>
        <v>1</v>
      </c>
      <c r="G15" s="38">
        <f>彙整表!K15</f>
        <v>0</v>
      </c>
      <c r="H15" s="46">
        <f>彙整表!L15</f>
        <v>0</v>
      </c>
      <c r="I15" s="103">
        <f>彙整表!M15</f>
        <v>0</v>
      </c>
    </row>
    <row r="16" spans="1:9" ht="27.9" customHeight="1" x14ac:dyDescent="0.3">
      <c r="A16" s="1"/>
      <c r="B16" s="11" t="str">
        <f>彙整表!B16</f>
        <v>北濱</v>
      </c>
      <c r="C16" s="38">
        <f>彙整表!C16</f>
        <v>0</v>
      </c>
      <c r="D16" s="38">
        <f>彙整表!D16</f>
        <v>0</v>
      </c>
      <c r="E16" s="38">
        <f>彙整表!E16</f>
        <v>0</v>
      </c>
      <c r="F16" s="38">
        <f>彙整表!G16</f>
        <v>0</v>
      </c>
      <c r="G16" s="38">
        <f>彙整表!K16</f>
        <v>5</v>
      </c>
      <c r="H16" s="46">
        <f>彙整表!L16</f>
        <v>0</v>
      </c>
      <c r="I16" s="103">
        <f>彙整表!M16</f>
        <v>0</v>
      </c>
    </row>
    <row r="17" spans="1:9" ht="27.9" customHeight="1" x14ac:dyDescent="0.3">
      <c r="A17" s="1"/>
      <c r="B17" s="11" t="str">
        <f>彙整表!B17</f>
        <v>銅蘭</v>
      </c>
      <c r="C17" s="38">
        <f>彙整表!C17</f>
        <v>0</v>
      </c>
      <c r="D17" s="38">
        <f>彙整表!D17</f>
        <v>0</v>
      </c>
      <c r="E17" s="38">
        <f>彙整表!E17</f>
        <v>5</v>
      </c>
      <c r="F17" s="38">
        <f>彙整表!G17</f>
        <v>0</v>
      </c>
      <c r="G17" s="38">
        <f>彙整表!K17</f>
        <v>0</v>
      </c>
      <c r="H17" s="46">
        <f>彙整表!L17</f>
        <v>0</v>
      </c>
      <c r="I17" s="103">
        <f>彙整表!M17</f>
        <v>0</v>
      </c>
    </row>
    <row r="18" spans="1:9" ht="27.9" customHeight="1" x14ac:dyDescent="0.3">
      <c r="A18" s="1"/>
      <c r="B18" s="11" t="str">
        <f>彙整表!B18</f>
        <v>國福</v>
      </c>
      <c r="C18" s="38">
        <f>彙整表!C18</f>
        <v>0</v>
      </c>
      <c r="D18" s="38">
        <f>彙整表!D18</f>
        <v>0</v>
      </c>
      <c r="E18" s="38">
        <f>彙整表!E18</f>
        <v>1</v>
      </c>
      <c r="F18" s="38">
        <f>彙整表!G18</f>
        <v>0</v>
      </c>
      <c r="G18" s="38">
        <f>彙整表!K18</f>
        <v>0</v>
      </c>
      <c r="H18" s="46">
        <f>彙整表!L18</f>
        <v>0</v>
      </c>
      <c r="I18" s="103">
        <f>彙整表!M18</f>
        <v>0</v>
      </c>
    </row>
    <row r="19" spans="1:9" ht="27.9" customHeight="1" x14ac:dyDescent="0.3">
      <c r="A19" s="1"/>
      <c r="B19" s="11" t="str">
        <f>彙整表!B19</f>
        <v>信義</v>
      </c>
      <c r="C19" s="38">
        <f>彙整表!C19</f>
        <v>0</v>
      </c>
      <c r="D19" s="38">
        <f>彙整表!D19</f>
        <v>4</v>
      </c>
      <c r="E19" s="38">
        <f>彙整表!E19</f>
        <v>0</v>
      </c>
      <c r="F19" s="38">
        <f>彙整表!G19</f>
        <v>0</v>
      </c>
      <c r="G19" s="38">
        <f>彙整表!K19</f>
        <v>0</v>
      </c>
      <c r="H19" s="46">
        <f>彙整表!L19</f>
        <v>0</v>
      </c>
      <c r="I19" s="103">
        <f>彙整表!M19</f>
        <v>0</v>
      </c>
    </row>
    <row r="20" spans="1:9" ht="27.9" customHeight="1" x14ac:dyDescent="0.3">
      <c r="A20" s="1"/>
      <c r="B20" s="11" t="str">
        <f>彙整表!B20</f>
        <v>太昌</v>
      </c>
      <c r="C20" s="38">
        <f>彙整表!C20</f>
        <v>0</v>
      </c>
      <c r="D20" s="38">
        <f>彙整表!D20</f>
        <v>0</v>
      </c>
      <c r="E20" s="38">
        <f>彙整表!E20</f>
        <v>6</v>
      </c>
      <c r="F20" s="38">
        <f>彙整表!G20</f>
        <v>0</v>
      </c>
      <c r="G20" s="38">
        <f>彙整表!K20</f>
        <v>27</v>
      </c>
      <c r="H20" s="46">
        <f>彙整表!L20</f>
        <v>0</v>
      </c>
      <c r="I20" s="103">
        <f>彙整表!M20</f>
        <v>0</v>
      </c>
    </row>
    <row r="21" spans="1:9" ht="27.9" customHeight="1" x14ac:dyDescent="0.3">
      <c r="A21" s="1"/>
      <c r="B21" s="11" t="str">
        <f>彙整表!B21</f>
        <v>崇德</v>
      </c>
      <c r="C21" s="38">
        <f>彙整表!C21</f>
        <v>0</v>
      </c>
      <c r="D21" s="38">
        <f>彙整表!D21</f>
        <v>0</v>
      </c>
      <c r="E21" s="38">
        <f>彙整表!E21</f>
        <v>0</v>
      </c>
      <c r="F21" s="38">
        <f>彙整表!G21</f>
        <v>0</v>
      </c>
      <c r="G21" s="38">
        <f>彙整表!K21</f>
        <v>0</v>
      </c>
      <c r="H21" s="46">
        <f>彙整表!L21</f>
        <v>15</v>
      </c>
      <c r="I21" s="103">
        <f>彙整表!M21</f>
        <v>0</v>
      </c>
    </row>
    <row r="22" spans="1:9" ht="27.9" customHeight="1" x14ac:dyDescent="0.3">
      <c r="A22" s="1"/>
      <c r="B22" s="11" t="str">
        <f>彙整表!B22</f>
        <v>富世</v>
      </c>
      <c r="C22" s="38">
        <f>彙整表!C22</f>
        <v>0</v>
      </c>
      <c r="D22" s="38">
        <f>彙整表!D22</f>
        <v>0</v>
      </c>
      <c r="E22" s="38">
        <f>彙整表!E22</f>
        <v>14</v>
      </c>
      <c r="F22" s="38">
        <f>彙整表!G22</f>
        <v>0</v>
      </c>
      <c r="G22" s="38">
        <f>彙整表!K22</f>
        <v>0</v>
      </c>
      <c r="H22" s="46">
        <f>彙整表!L22</f>
        <v>0</v>
      </c>
      <c r="I22" s="103">
        <f>彙整表!M22</f>
        <v>0</v>
      </c>
    </row>
    <row r="23" spans="1:9" ht="27.9" customHeight="1" x14ac:dyDescent="0.3">
      <c r="A23" s="1"/>
      <c r="B23" s="11" t="str">
        <f>彙整表!B23</f>
        <v>景美</v>
      </c>
      <c r="C23" s="38">
        <f>彙整表!C23</f>
        <v>0</v>
      </c>
      <c r="D23" s="38">
        <f>彙整表!D23</f>
        <v>0</v>
      </c>
      <c r="E23" s="38">
        <f>彙整表!E23</f>
        <v>0</v>
      </c>
      <c r="F23" s="38">
        <f>彙整表!G23</f>
        <v>0</v>
      </c>
      <c r="G23" s="38">
        <f>彙整表!K23</f>
        <v>0</v>
      </c>
      <c r="H23" s="46">
        <f>彙整表!L23</f>
        <v>12</v>
      </c>
      <c r="I23" s="103">
        <f>彙整表!M23</f>
        <v>0</v>
      </c>
    </row>
    <row r="24" spans="1:9" ht="27.9" customHeight="1" x14ac:dyDescent="0.3">
      <c r="A24" s="1"/>
      <c r="B24" s="11" t="str">
        <f>彙整表!B24</f>
        <v>明禮</v>
      </c>
      <c r="C24" s="38">
        <f>彙整表!C24</f>
        <v>0</v>
      </c>
      <c r="D24" s="38">
        <f>彙整表!D24</f>
        <v>0</v>
      </c>
      <c r="E24" s="38">
        <f>彙整表!E24</f>
        <v>0</v>
      </c>
      <c r="F24" s="38">
        <f>彙整表!G24</f>
        <v>0</v>
      </c>
      <c r="G24" s="38">
        <f>彙整表!K24</f>
        <v>0</v>
      </c>
      <c r="H24" s="46">
        <f>彙整表!L24</f>
        <v>0</v>
      </c>
      <c r="I24" s="103">
        <f>彙整表!M24</f>
        <v>23</v>
      </c>
    </row>
    <row r="25" spans="1:9" ht="27.9" customHeight="1" x14ac:dyDescent="0.3">
      <c r="A25" s="1"/>
      <c r="B25" s="11" t="str">
        <f>彙整表!B25</f>
        <v>新社</v>
      </c>
      <c r="C25" s="38">
        <f>彙整表!C25</f>
        <v>0</v>
      </c>
      <c r="D25" s="38">
        <f>彙整表!D25</f>
        <v>0</v>
      </c>
      <c r="E25" s="38">
        <f>彙整表!E25</f>
        <v>0</v>
      </c>
      <c r="F25" s="38">
        <f>彙整表!G25</f>
        <v>12</v>
      </c>
      <c r="G25" s="38">
        <f>彙整表!K25</f>
        <v>0</v>
      </c>
      <c r="H25" s="46">
        <f>彙整表!L25</f>
        <v>0</v>
      </c>
      <c r="I25" s="103">
        <f>彙整表!M25</f>
        <v>0</v>
      </c>
    </row>
    <row r="26" spans="1:9" ht="27.9" customHeight="1" x14ac:dyDescent="0.3">
      <c r="A26" s="1"/>
      <c r="B26" s="11" t="str">
        <f>彙整表!B26</f>
        <v>港口</v>
      </c>
      <c r="C26" s="38">
        <f>彙整表!C26</f>
        <v>0</v>
      </c>
      <c r="D26" s="38">
        <f>彙整表!D26</f>
        <v>0</v>
      </c>
      <c r="E26" s="38">
        <f>彙整表!E26</f>
        <v>0</v>
      </c>
      <c r="F26" s="38">
        <f>彙整表!G26</f>
        <v>0</v>
      </c>
      <c r="G26" s="38">
        <f>彙整表!K26</f>
        <v>0</v>
      </c>
      <c r="H26" s="46">
        <f>彙整表!L26</f>
        <v>0</v>
      </c>
      <c r="I26" s="103">
        <f>彙整表!M26</f>
        <v>1</v>
      </c>
    </row>
    <row r="27" spans="1:9" ht="27.9" customHeight="1" x14ac:dyDescent="0.3">
      <c r="A27" s="1"/>
      <c r="B27" s="11" t="str">
        <f>彙整表!B27</f>
        <v>水璉</v>
      </c>
      <c r="C27" s="38">
        <f>彙整表!C27</f>
        <v>0</v>
      </c>
      <c r="D27" s="38">
        <f>彙整表!D27</f>
        <v>0</v>
      </c>
      <c r="E27" s="38">
        <f>彙整表!E27</f>
        <v>1</v>
      </c>
      <c r="F27" s="38">
        <f>彙整表!G27</f>
        <v>0</v>
      </c>
      <c r="G27" s="38">
        <f>彙整表!K27</f>
        <v>0</v>
      </c>
      <c r="H27" s="46">
        <f>彙整表!L27</f>
        <v>0</v>
      </c>
      <c r="I27" s="103">
        <f>彙整表!M27</f>
        <v>2</v>
      </c>
    </row>
    <row r="28" spans="1:9" ht="27.9" customHeight="1" x14ac:dyDescent="0.3">
      <c r="A28" s="1"/>
      <c r="B28" s="11" t="str">
        <f>彙整表!B28</f>
        <v>明廉</v>
      </c>
      <c r="C28" s="40">
        <f>彙整表!C28</f>
        <v>0</v>
      </c>
      <c r="D28" s="40">
        <f>彙整表!D28</f>
        <v>0</v>
      </c>
      <c r="E28" s="40">
        <f>彙整表!E28</f>
        <v>0</v>
      </c>
      <c r="F28" s="40">
        <f>彙整表!G28</f>
        <v>0</v>
      </c>
      <c r="G28" s="40">
        <f>彙整表!K28</f>
        <v>0</v>
      </c>
      <c r="H28" s="46">
        <f>彙整表!L28</f>
        <v>9</v>
      </c>
      <c r="I28" s="103">
        <f>彙整表!M28</f>
        <v>0</v>
      </c>
    </row>
    <row r="29" spans="1:9" x14ac:dyDescent="0.3">
      <c r="B29" s="12" t="s">
        <v>8</v>
      </c>
      <c r="C29" s="38">
        <f>SUM(C4:C28)</f>
        <v>75</v>
      </c>
      <c r="D29" s="40">
        <f t="shared" ref="D29:H29" si="0">SUM(D4:D28)</f>
        <v>72</v>
      </c>
      <c r="E29" s="40">
        <f t="shared" si="0"/>
        <v>57</v>
      </c>
      <c r="F29" s="40">
        <f t="shared" si="0"/>
        <v>65</v>
      </c>
      <c r="G29" s="40">
        <f t="shared" si="0"/>
        <v>80</v>
      </c>
      <c r="H29" s="40">
        <f t="shared" si="0"/>
        <v>70</v>
      </c>
      <c r="I29" s="107">
        <f>SUM(I4:I28)</f>
        <v>50</v>
      </c>
    </row>
    <row r="30" spans="1:9" x14ac:dyDescent="0.45">
      <c r="B30" s="93" t="s">
        <v>70</v>
      </c>
      <c r="C30" s="51">
        <f>C29-75</f>
        <v>0</v>
      </c>
      <c r="D30" s="51">
        <f t="shared" ref="D30:I30" si="1">D29-75</f>
        <v>-3</v>
      </c>
      <c r="E30" s="51">
        <f t="shared" si="1"/>
        <v>-18</v>
      </c>
      <c r="F30" s="51">
        <f t="shared" si="1"/>
        <v>-10</v>
      </c>
      <c r="G30" s="51">
        <f t="shared" si="1"/>
        <v>5</v>
      </c>
      <c r="H30" s="51">
        <f t="shared" si="1"/>
        <v>-5</v>
      </c>
      <c r="I30" s="51">
        <f t="shared" si="1"/>
        <v>-25</v>
      </c>
    </row>
  </sheetData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"/>
  <sheetViews>
    <sheetView topLeftCell="A7" zoomScale="104" zoomScaleNormal="104" workbookViewId="0">
      <selection activeCell="E11" sqref="E11"/>
    </sheetView>
  </sheetViews>
  <sheetFormatPr defaultRowHeight="24.6" x14ac:dyDescent="0.45"/>
  <cols>
    <col min="2" max="2" width="28.44140625" style="13" customWidth="1"/>
    <col min="3" max="3" width="20.6640625" style="13" customWidth="1"/>
  </cols>
  <sheetData>
    <row r="1" spans="1:3" x14ac:dyDescent="0.3">
      <c r="B1" s="16" t="s">
        <v>6</v>
      </c>
      <c r="C1" s="17">
        <v>9</v>
      </c>
    </row>
    <row r="2" spans="1:3" ht="28.2" x14ac:dyDescent="0.3">
      <c r="A2" s="3"/>
      <c r="B2" s="4"/>
      <c r="C2" s="4" t="s">
        <v>23</v>
      </c>
    </row>
    <row r="3" spans="1:3" ht="33" customHeight="1" thickBot="1" x14ac:dyDescent="0.35">
      <c r="A3" s="6"/>
      <c r="B3" s="7" t="s">
        <v>2</v>
      </c>
      <c r="C3" s="10" t="s">
        <v>9</v>
      </c>
    </row>
    <row r="4" spans="1:3" ht="24.9" customHeight="1" thickTop="1" thickBot="1" x14ac:dyDescent="0.35">
      <c r="A4" s="2" t="s">
        <v>4</v>
      </c>
      <c r="B4" s="52" t="str">
        <f>彙整表!B30</f>
        <v>北林</v>
      </c>
      <c r="C4" s="47">
        <f>彙整表!J30</f>
        <v>6</v>
      </c>
    </row>
    <row r="5" spans="1:3" ht="24.9" customHeight="1" thickTop="1" x14ac:dyDescent="0.3">
      <c r="A5" s="1"/>
      <c r="B5" s="52" t="str">
        <f>彙整表!B31</f>
        <v>林榮</v>
      </c>
      <c r="C5" s="47">
        <f>彙整表!J31</f>
        <v>6</v>
      </c>
    </row>
    <row r="6" spans="1:3" ht="24.9" customHeight="1" x14ac:dyDescent="0.3">
      <c r="A6" s="1"/>
      <c r="B6" s="52" t="str">
        <f>彙整表!B32</f>
        <v>光復小</v>
      </c>
      <c r="C6" s="47">
        <f>彙整表!J32</f>
        <v>6</v>
      </c>
    </row>
    <row r="7" spans="1:3" ht="24.9" customHeight="1" x14ac:dyDescent="0.3">
      <c r="A7" s="1"/>
      <c r="B7" s="52" t="str">
        <f>彙整表!B33</f>
        <v>鳳仁</v>
      </c>
      <c r="C7" s="47">
        <f>彙整表!J33</f>
        <v>16</v>
      </c>
    </row>
    <row r="8" spans="1:3" ht="24.9" customHeight="1" x14ac:dyDescent="0.3">
      <c r="A8" s="1"/>
      <c r="B8" s="52" t="str">
        <f>彙整表!B34</f>
        <v>平和</v>
      </c>
      <c r="C8" s="47">
        <f>彙整表!J34</f>
        <v>11</v>
      </c>
    </row>
    <row r="9" spans="1:3" ht="24.9" customHeight="1" x14ac:dyDescent="0.3">
      <c r="A9" s="1"/>
      <c r="B9" s="52" t="str">
        <f>彙整表!B35</f>
        <v>西寶</v>
      </c>
      <c r="C9" s="47">
        <f>彙整表!J35</f>
        <v>7</v>
      </c>
    </row>
    <row r="10" spans="1:3" ht="24.9" customHeight="1" x14ac:dyDescent="0.3">
      <c r="B10" s="52" t="str">
        <f>彙整表!B36</f>
        <v>港口</v>
      </c>
      <c r="C10" s="47">
        <f>彙整表!J36</f>
        <v>1</v>
      </c>
    </row>
    <row r="11" spans="1:3" ht="24.9" customHeight="1" x14ac:dyDescent="0.3">
      <c r="B11" s="52" t="str">
        <f>彙整表!B37</f>
        <v>大榮</v>
      </c>
      <c r="C11" s="47">
        <f>彙整表!J37</f>
        <v>7</v>
      </c>
    </row>
    <row r="12" spans="1:3" ht="24.9" customHeight="1" x14ac:dyDescent="0.3">
      <c r="B12" s="52" t="str">
        <f>彙整表!B38</f>
        <v>大進</v>
      </c>
      <c r="C12" s="47">
        <f>彙整表!J38</f>
        <v>4</v>
      </c>
    </row>
    <row r="13" spans="1:3" ht="24.9" customHeight="1" x14ac:dyDescent="0.3">
      <c r="B13" s="52">
        <f>彙整表!B39</f>
        <v>0</v>
      </c>
      <c r="C13" s="47">
        <f>彙整表!J39</f>
        <v>0</v>
      </c>
    </row>
    <row r="14" spans="1:3" ht="24.9" customHeight="1" x14ac:dyDescent="0.3">
      <c r="B14" s="15" t="s">
        <v>36</v>
      </c>
      <c r="C14" s="48">
        <f>彙整表!J73</f>
        <v>64</v>
      </c>
    </row>
    <row r="15" spans="1:3" s="54" customFormat="1" ht="24.9" customHeight="1" x14ac:dyDescent="0.45">
      <c r="B15" s="93" t="s">
        <v>70</v>
      </c>
      <c r="C15" s="53">
        <f>C14-75</f>
        <v>-11</v>
      </c>
    </row>
  </sheetData>
  <phoneticPr fontId="1" type="noConversion"/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762A8-21BE-448E-8679-7705CA91E1D7}">
  <dimension ref="A1:E35"/>
  <sheetViews>
    <sheetView topLeftCell="A28" workbookViewId="0">
      <selection activeCell="E38" sqref="E38"/>
    </sheetView>
  </sheetViews>
  <sheetFormatPr defaultRowHeight="16.2" x14ac:dyDescent="0.3"/>
  <cols>
    <col min="2" max="2" width="23.88671875" customWidth="1"/>
    <col min="3" max="5" width="15.6640625" customWidth="1"/>
  </cols>
  <sheetData>
    <row r="1" spans="1:5" ht="27.9" customHeight="1" x14ac:dyDescent="0.3">
      <c r="B1" s="16" t="s">
        <v>6</v>
      </c>
      <c r="C1" s="17">
        <v>4</v>
      </c>
      <c r="D1" s="17">
        <v>6</v>
      </c>
      <c r="E1" s="17">
        <v>7</v>
      </c>
    </row>
    <row r="2" spans="1:5" ht="32.1" customHeight="1" x14ac:dyDescent="0.3">
      <c r="A2" s="3"/>
      <c r="B2" s="4"/>
      <c r="C2" s="4" t="s">
        <v>40</v>
      </c>
      <c r="D2" s="4" t="s">
        <v>41</v>
      </c>
      <c r="E2" s="4" t="s">
        <v>42</v>
      </c>
    </row>
    <row r="3" spans="1:5" ht="27" customHeight="1" thickBot="1" x14ac:dyDescent="0.35">
      <c r="A3" s="6"/>
      <c r="B3" s="7" t="s">
        <v>2</v>
      </c>
      <c r="C3" s="4" t="s">
        <v>37</v>
      </c>
      <c r="D3" s="4" t="s">
        <v>38</v>
      </c>
      <c r="E3" s="4" t="s">
        <v>39</v>
      </c>
    </row>
    <row r="4" spans="1:5" ht="27" customHeight="1" thickTop="1" thickBot="1" x14ac:dyDescent="0.35">
      <c r="A4" s="2" t="s">
        <v>5</v>
      </c>
      <c r="B4" s="52" t="str">
        <f>彙整表!B41</f>
        <v>鶴岡</v>
      </c>
      <c r="C4" s="47">
        <f>彙整表!F41</f>
        <v>0</v>
      </c>
      <c r="D4" s="47">
        <f>彙整表!H41</f>
        <v>10</v>
      </c>
      <c r="E4" s="47">
        <f>彙整表!I41</f>
        <v>0</v>
      </c>
    </row>
    <row r="5" spans="1:5" ht="27" customHeight="1" thickTop="1" x14ac:dyDescent="0.3">
      <c r="A5" s="1"/>
      <c r="B5" s="52" t="str">
        <f>彙整表!B42</f>
        <v>瑞美</v>
      </c>
      <c r="C5" s="47">
        <f>彙整表!F42</f>
        <v>0</v>
      </c>
      <c r="D5" s="47">
        <f>彙整表!H42</f>
        <v>7</v>
      </c>
      <c r="E5" s="47">
        <f>彙整表!I42</f>
        <v>0</v>
      </c>
    </row>
    <row r="6" spans="1:5" ht="27" customHeight="1" x14ac:dyDescent="0.3">
      <c r="A6" s="1"/>
      <c r="B6" s="52" t="str">
        <f>彙整表!B43</f>
        <v>東竹</v>
      </c>
      <c r="C6" s="47">
        <f>彙整表!F43</f>
        <v>9</v>
      </c>
      <c r="D6" s="47">
        <f>彙整表!H43</f>
        <v>0</v>
      </c>
      <c r="E6" s="47">
        <f>彙整表!I43</f>
        <v>0</v>
      </c>
    </row>
    <row r="7" spans="1:5" ht="27" customHeight="1" x14ac:dyDescent="0.3">
      <c r="A7" s="1"/>
      <c r="B7" s="52" t="str">
        <f>彙整表!B44</f>
        <v>瑞小</v>
      </c>
      <c r="C7" s="47">
        <f>彙整表!F44</f>
        <v>0</v>
      </c>
      <c r="D7" s="47">
        <f>彙整表!H44</f>
        <v>13</v>
      </c>
      <c r="E7" s="47">
        <f>彙整表!I44</f>
        <v>0</v>
      </c>
    </row>
    <row r="8" spans="1:5" ht="27" customHeight="1" x14ac:dyDescent="0.3">
      <c r="A8" s="1"/>
      <c r="B8" s="52" t="str">
        <f>彙整表!B45</f>
        <v>萬寧</v>
      </c>
      <c r="C8" s="47">
        <f>彙整表!F45</f>
        <v>5</v>
      </c>
      <c r="D8" s="47">
        <f>彙整表!H45</f>
        <v>0</v>
      </c>
      <c r="E8" s="47">
        <f>彙整表!I45</f>
        <v>0</v>
      </c>
    </row>
    <row r="9" spans="1:5" ht="27" customHeight="1" x14ac:dyDescent="0.3">
      <c r="A9" s="1"/>
      <c r="B9" s="52" t="str">
        <f>彙整表!B46</f>
        <v>源城</v>
      </c>
      <c r="C9" s="47">
        <f>彙整表!F46</f>
        <v>0</v>
      </c>
      <c r="D9" s="47">
        <f>彙整表!H46</f>
        <v>0</v>
      </c>
      <c r="E9" s="47">
        <f>彙整表!I46</f>
        <v>14</v>
      </c>
    </row>
    <row r="10" spans="1:5" ht="27" customHeight="1" x14ac:dyDescent="0.3">
      <c r="A10" s="1"/>
      <c r="B10" s="52" t="str">
        <f>彙整表!B47</f>
        <v>長良</v>
      </c>
      <c r="C10" s="47">
        <f>彙整表!F47</f>
        <v>0</v>
      </c>
      <c r="D10" s="47">
        <f>彙整表!H47</f>
        <v>0</v>
      </c>
      <c r="E10" s="47">
        <f>彙整表!I47</f>
        <v>12</v>
      </c>
    </row>
    <row r="11" spans="1:5" ht="27" customHeight="1" x14ac:dyDescent="0.3">
      <c r="A11" s="1"/>
      <c r="B11" s="52" t="str">
        <f>彙整表!B48</f>
        <v>春日</v>
      </c>
      <c r="C11" s="47">
        <f>彙整表!F48</f>
        <v>0</v>
      </c>
      <c r="D11" s="47">
        <f>彙整表!H48</f>
        <v>2</v>
      </c>
      <c r="E11" s="47">
        <f>彙整表!I48</f>
        <v>3</v>
      </c>
    </row>
    <row r="12" spans="1:5" ht="27" customHeight="1" x14ac:dyDescent="0.3">
      <c r="A12" s="1"/>
      <c r="B12" s="52" t="str">
        <f>彙整表!B49</f>
        <v>馬遠</v>
      </c>
      <c r="C12" s="47">
        <f>彙整表!F49</f>
        <v>0</v>
      </c>
      <c r="D12" s="47">
        <f>彙整表!H49</f>
        <v>11</v>
      </c>
      <c r="E12" s="47">
        <f>彙整表!I49</f>
        <v>0</v>
      </c>
    </row>
    <row r="13" spans="1:5" ht="27" customHeight="1" x14ac:dyDescent="0.3">
      <c r="A13" s="1"/>
      <c r="B13" s="52" t="str">
        <f>彙整表!B50</f>
        <v>紅葉</v>
      </c>
      <c r="C13" s="47">
        <f>彙整表!F50</f>
        <v>0</v>
      </c>
      <c r="D13" s="47">
        <f>彙整表!H50</f>
        <v>4</v>
      </c>
      <c r="E13" s="47">
        <f>彙整表!I50</f>
        <v>0</v>
      </c>
    </row>
    <row r="14" spans="1:5" ht="27" customHeight="1" x14ac:dyDescent="0.3">
      <c r="A14" s="1"/>
      <c r="B14" s="52" t="str">
        <f>彙整表!B51</f>
        <v>東里中</v>
      </c>
      <c r="C14" s="47">
        <f>彙整表!F51</f>
        <v>8</v>
      </c>
      <c r="D14" s="47">
        <f>彙整表!H51</f>
        <v>0</v>
      </c>
      <c r="E14" s="47">
        <f>彙整表!I51</f>
        <v>0</v>
      </c>
    </row>
    <row r="15" spans="1:5" ht="27" customHeight="1" x14ac:dyDescent="0.3">
      <c r="A15" s="1"/>
      <c r="B15" s="52" t="str">
        <f>彙整表!B52</f>
        <v>吳江</v>
      </c>
      <c r="C15" s="47">
        <f>彙整表!F52</f>
        <v>5</v>
      </c>
      <c r="D15" s="47">
        <f>彙整表!H52</f>
        <v>0</v>
      </c>
      <c r="E15" s="47">
        <f>彙整表!I52</f>
        <v>0</v>
      </c>
    </row>
    <row r="16" spans="1:5" ht="27" customHeight="1" x14ac:dyDescent="0.3">
      <c r="A16" s="1"/>
      <c r="B16" s="52" t="str">
        <f>彙整表!B53</f>
        <v>玉小</v>
      </c>
      <c r="C16" s="47">
        <f>彙整表!F53</f>
        <v>0</v>
      </c>
      <c r="D16" s="47">
        <f>彙整表!H53</f>
        <v>0</v>
      </c>
      <c r="E16" s="47">
        <f>彙整表!I53</f>
        <v>14</v>
      </c>
    </row>
    <row r="17" spans="1:5" ht="27" customHeight="1" x14ac:dyDescent="0.3">
      <c r="A17" s="1"/>
      <c r="B17" s="52" t="str">
        <f>彙整表!B54</f>
        <v>大禹</v>
      </c>
      <c r="C17" s="47">
        <f>彙整表!F54</f>
        <v>0</v>
      </c>
      <c r="D17" s="47">
        <f>彙整表!H54</f>
        <v>0</v>
      </c>
      <c r="E17" s="47">
        <f>彙整表!I54</f>
        <v>10</v>
      </c>
    </row>
    <row r="18" spans="1:5" ht="27" customHeight="1" x14ac:dyDescent="0.3">
      <c r="A18" s="1"/>
      <c r="B18" s="52" t="str">
        <f>彙整表!B55</f>
        <v>舞鶴</v>
      </c>
      <c r="C18" s="47">
        <f>彙整表!F55</f>
        <v>0</v>
      </c>
      <c r="D18" s="47">
        <f>彙整表!H55</f>
        <v>11</v>
      </c>
      <c r="E18" s="47">
        <f>彙整表!I55</f>
        <v>0</v>
      </c>
    </row>
    <row r="19" spans="1:5" ht="27" customHeight="1" x14ac:dyDescent="0.3">
      <c r="A19" s="1"/>
      <c r="B19" s="52" t="str">
        <f>彙整表!B56</f>
        <v>學田</v>
      </c>
      <c r="C19" s="47">
        <f>彙整表!F56</f>
        <v>7</v>
      </c>
      <c r="D19" s="47">
        <f>彙整表!H56</f>
        <v>0</v>
      </c>
      <c r="E19" s="47">
        <f>彙整表!I56</f>
        <v>0</v>
      </c>
    </row>
    <row r="20" spans="1:5" ht="27" customHeight="1" x14ac:dyDescent="0.3">
      <c r="A20" s="1"/>
      <c r="B20" s="52" t="str">
        <f>彙整表!B57</f>
        <v>崙山</v>
      </c>
      <c r="C20" s="47">
        <f>彙整表!F57</f>
        <v>0</v>
      </c>
      <c r="D20" s="47">
        <f>彙整表!H57</f>
        <v>11</v>
      </c>
      <c r="E20" s="47">
        <f>彙整表!I57</f>
        <v>0</v>
      </c>
    </row>
    <row r="21" spans="1:5" ht="27" customHeight="1" x14ac:dyDescent="0.3">
      <c r="A21" s="1"/>
      <c r="B21" s="52" t="str">
        <f>彙整表!B58</f>
        <v>卓樂</v>
      </c>
      <c r="C21" s="47">
        <f>彙整表!F58</f>
        <v>0</v>
      </c>
      <c r="D21" s="47">
        <f>彙整表!H58</f>
        <v>0</v>
      </c>
      <c r="E21" s="47">
        <f>彙整表!I58</f>
        <v>13</v>
      </c>
    </row>
    <row r="22" spans="1:5" ht="27" customHeight="1" x14ac:dyDescent="0.3">
      <c r="A22" s="1"/>
      <c r="B22" s="52" t="str">
        <f>彙整表!B59</f>
        <v>富里小</v>
      </c>
      <c r="C22" s="47">
        <f>彙整表!F59</f>
        <v>9</v>
      </c>
      <c r="D22" s="47">
        <f>彙整表!H59</f>
        <v>0</v>
      </c>
      <c r="E22" s="47">
        <f>彙整表!I59</f>
        <v>0</v>
      </c>
    </row>
    <row r="23" spans="1:5" ht="27" customHeight="1" x14ac:dyDescent="0.3">
      <c r="A23" s="1"/>
      <c r="B23" s="52" t="str">
        <f>彙整表!B60</f>
        <v>永豐</v>
      </c>
      <c r="C23" s="47">
        <f>彙整表!F60</f>
        <v>12</v>
      </c>
      <c r="D23" s="47">
        <f>彙整表!H60</f>
        <v>0</v>
      </c>
      <c r="E23" s="47">
        <f>彙整表!I60</f>
        <v>0</v>
      </c>
    </row>
    <row r="24" spans="1:5" ht="27" customHeight="1" x14ac:dyDescent="0.3">
      <c r="A24" s="1"/>
      <c r="B24" s="52" t="str">
        <f>彙整表!B61</f>
        <v>古風</v>
      </c>
      <c r="C24" s="47">
        <f>彙整表!F61</f>
        <v>3</v>
      </c>
      <c r="D24" s="47">
        <f>彙整表!H61</f>
        <v>0</v>
      </c>
      <c r="E24" s="47">
        <f>彙整表!I61</f>
        <v>0</v>
      </c>
    </row>
    <row r="25" spans="1:5" ht="27" customHeight="1" x14ac:dyDescent="0.3">
      <c r="B25" s="52" t="str">
        <f>彙整表!B62</f>
        <v>明里</v>
      </c>
      <c r="C25" s="47">
        <f>彙整表!F62</f>
        <v>2</v>
      </c>
      <c r="D25" s="47">
        <f>彙整表!H62</f>
        <v>0</v>
      </c>
      <c r="E25" s="47">
        <f>彙整表!I62</f>
        <v>0</v>
      </c>
    </row>
    <row r="26" spans="1:5" ht="27" customHeight="1" x14ac:dyDescent="0.3">
      <c r="B26" s="52" t="str">
        <f>彙整表!B63</f>
        <v>港口</v>
      </c>
      <c r="C26" s="47">
        <f>彙整表!F63</f>
        <v>0</v>
      </c>
      <c r="D26" s="47">
        <f>彙整表!H63</f>
        <v>0</v>
      </c>
      <c r="E26" s="47">
        <f>彙整表!I63</f>
        <v>2</v>
      </c>
    </row>
    <row r="27" spans="1:5" ht="27" customHeight="1" x14ac:dyDescent="0.3">
      <c r="B27" s="52" t="str">
        <f>彙整表!B64</f>
        <v>卓楓</v>
      </c>
      <c r="C27" s="47">
        <f>彙整表!F64</f>
        <v>14</v>
      </c>
      <c r="D27" s="47">
        <f>彙整表!H64</f>
        <v>0</v>
      </c>
      <c r="E27" s="47">
        <f>彙整表!I64</f>
        <v>0</v>
      </c>
    </row>
    <row r="28" spans="1:5" ht="27" customHeight="1" x14ac:dyDescent="0.3">
      <c r="B28" s="52" t="str">
        <f>彙整表!B65</f>
        <v>瑞北</v>
      </c>
      <c r="C28" s="47">
        <f>彙整表!F65</f>
        <v>0</v>
      </c>
      <c r="D28" s="47">
        <f>彙整表!H65</f>
        <v>4</v>
      </c>
      <c r="E28" s="47">
        <f>彙整表!I65</f>
        <v>0</v>
      </c>
    </row>
    <row r="29" spans="1:5" ht="27" customHeight="1" x14ac:dyDescent="0.3">
      <c r="B29" s="52" t="str">
        <f>彙整表!B66</f>
        <v>奇美</v>
      </c>
      <c r="C29" s="47">
        <f>彙整表!F66</f>
        <v>0</v>
      </c>
      <c r="D29" s="47">
        <f>彙整表!H66</f>
        <v>5</v>
      </c>
      <c r="E29" s="47">
        <f>彙整表!I66</f>
        <v>1</v>
      </c>
    </row>
    <row r="30" spans="1:5" ht="27" customHeight="1" x14ac:dyDescent="0.3">
      <c r="B30" s="52" t="str">
        <f>彙整表!B67</f>
        <v>立山</v>
      </c>
      <c r="C30" s="47">
        <f>彙整表!F67</f>
        <v>0</v>
      </c>
      <c r="D30" s="47">
        <f>彙整表!H67</f>
        <v>0</v>
      </c>
      <c r="E30" s="47">
        <f>彙整表!I67</f>
        <v>7</v>
      </c>
    </row>
    <row r="31" spans="1:5" ht="27" customHeight="1" x14ac:dyDescent="0.3">
      <c r="B31" s="52" t="str">
        <f>彙整表!B68</f>
        <v>樂合</v>
      </c>
      <c r="C31" s="47">
        <f>彙整表!F68</f>
        <v>0</v>
      </c>
      <c r="D31" s="47">
        <f>彙整表!H68</f>
        <v>1</v>
      </c>
      <c r="E31" s="47">
        <f>彙整表!I68</f>
        <v>0</v>
      </c>
    </row>
    <row r="32" spans="1:5" ht="27" customHeight="1" x14ac:dyDescent="0.3">
      <c r="B32" s="52" t="str">
        <f>彙整表!B69</f>
        <v>德武</v>
      </c>
      <c r="C32" s="47">
        <f>彙整表!F69</f>
        <v>0</v>
      </c>
      <c r="D32" s="47">
        <f>彙整表!H69</f>
        <v>0</v>
      </c>
      <c r="E32" s="47">
        <f>彙整表!I69</f>
        <v>4</v>
      </c>
    </row>
    <row r="33" spans="2:5" ht="27" customHeight="1" x14ac:dyDescent="0.3">
      <c r="B33" s="52" t="str">
        <f>彙整表!B70</f>
        <v>三民</v>
      </c>
      <c r="C33" s="47">
        <f>彙整表!F70</f>
        <v>4</v>
      </c>
      <c r="D33" s="47">
        <f>彙整表!H70</f>
        <v>0</v>
      </c>
      <c r="E33" s="47">
        <f>彙整表!I70</f>
        <v>0</v>
      </c>
    </row>
    <row r="34" spans="2:5" ht="27" customHeight="1" x14ac:dyDescent="0.4">
      <c r="B34" s="14" t="s">
        <v>8</v>
      </c>
      <c r="C34" s="18">
        <f>彙整表!F73</f>
        <v>78</v>
      </c>
      <c r="D34" s="18">
        <f>彙整表!H73</f>
        <v>79</v>
      </c>
      <c r="E34" s="18">
        <f>彙整表!I73</f>
        <v>80</v>
      </c>
    </row>
    <row r="35" spans="2:5" ht="33.9" customHeight="1" x14ac:dyDescent="0.45">
      <c r="B35" s="93" t="s">
        <v>70</v>
      </c>
      <c r="C35" s="76">
        <f>C34-75</f>
        <v>3</v>
      </c>
      <c r="D35" s="76">
        <f t="shared" ref="D35:E35" si="0">D34-75</f>
        <v>4</v>
      </c>
      <c r="E35" s="76">
        <f t="shared" si="0"/>
        <v>5</v>
      </c>
    </row>
  </sheetData>
  <phoneticPr fontId="1" type="noConversion"/>
  <printOptions horizontalCentered="1"/>
  <pageMargins left="0.51181102362204722" right="0.51181102362204722" top="0.35433070866141736" bottom="0.35433070866141736" header="0.31496062992125984" footer="0.31496062992125984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彙整表</vt:lpstr>
      <vt:lpstr>北</vt:lpstr>
      <vt:lpstr>中</vt:lpstr>
      <vt:lpstr>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2026-03-02T03:00:20Z</dcterms:modified>
</cp:coreProperties>
</file>