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001099\Desktop\"/>
    </mc:Choice>
  </mc:AlternateContent>
  <xr:revisionPtr revIDLastSave="0" documentId="8_{24DEB92B-C393-4022-BC0A-342B84C5106C}" xr6:coauthVersionLast="47" xr6:coauthVersionMax="47" xr10:uidLastSave="{00000000-0000-0000-0000-000000000000}"/>
  <bookViews>
    <workbookView xWindow="-110" yWindow="-110" windowWidth="19420" windowHeight="10300" activeTab="2" xr2:uid="{80523091-EB4F-47D9-8FE4-EDF14BB67F8E}"/>
  </bookViews>
  <sheets>
    <sheet name="太陽班" sheetId="1" r:id="rId1"/>
    <sheet name="月亮班" sheetId="2" r:id="rId2"/>
    <sheet name="星星班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D12" i="4" s="1"/>
  <c r="J11" i="4"/>
  <c r="D11" i="4"/>
  <c r="E11" i="4" s="1"/>
  <c r="J10" i="4"/>
  <c r="D10" i="4"/>
  <c r="E10" i="4" s="1"/>
  <c r="J9" i="4"/>
  <c r="D9" i="4"/>
  <c r="E9" i="4" s="1"/>
  <c r="J8" i="4"/>
  <c r="D8" i="4"/>
  <c r="E8" i="4" s="1"/>
  <c r="J7" i="4"/>
  <c r="D7" i="4"/>
  <c r="E7" i="4" s="1"/>
  <c r="J6" i="4"/>
  <c r="J12" i="4" s="1"/>
  <c r="D6" i="4"/>
  <c r="E6" i="4" s="1"/>
  <c r="E12" i="4" s="1"/>
  <c r="C13" i="4" s="1"/>
  <c r="D7" i="2"/>
  <c r="D8" i="2"/>
  <c r="D9" i="2"/>
  <c r="D10" i="2"/>
  <c r="D11" i="2"/>
  <c r="D12" i="2"/>
  <c r="D6" i="2"/>
  <c r="C12" i="2"/>
  <c r="J11" i="2"/>
  <c r="E11" i="2"/>
  <c r="J10" i="2"/>
  <c r="E10" i="2"/>
  <c r="J9" i="2"/>
  <c r="E9" i="2"/>
  <c r="J8" i="2"/>
  <c r="E8" i="2"/>
  <c r="J7" i="2"/>
  <c r="E7" i="2"/>
  <c r="J6" i="2"/>
  <c r="J12" i="2" s="1"/>
  <c r="C13" i="1"/>
  <c r="E12" i="1"/>
  <c r="J12" i="1"/>
  <c r="D12" i="1"/>
  <c r="C12" i="1"/>
  <c r="J7" i="1"/>
  <c r="J8" i="1"/>
  <c r="J9" i="1"/>
  <c r="J10" i="1"/>
  <c r="J11" i="1"/>
  <c r="J6" i="1"/>
  <c r="E7" i="1"/>
  <c r="E8" i="1"/>
  <c r="E9" i="1"/>
  <c r="E10" i="1"/>
  <c r="E11" i="1"/>
  <c r="E6" i="1"/>
  <c r="D7" i="1"/>
  <c r="D8" i="1"/>
  <c r="D9" i="1"/>
  <c r="D10" i="1"/>
  <c r="D11" i="1"/>
  <c r="D6" i="1"/>
  <c r="E6" i="2" l="1"/>
  <c r="E12" i="2" s="1"/>
  <c r="C13" i="2" s="1"/>
</calcChain>
</file>

<file path=xl/sharedStrings.xml><?xml version="1.0" encoding="utf-8"?>
<sst xmlns="http://schemas.openxmlformats.org/spreadsheetml/2006/main" count="101" uniqueCount="35">
  <si>
    <t>準公共教保服務機構114學年度第2學期配置教師助理員經費預估</t>
    <phoneticPr fontId="1" type="noConversion"/>
  </si>
  <si>
    <t>姓名：</t>
    <phoneticPr fontId="1" type="noConversion"/>
  </si>
  <si>
    <t>薪資(每小時196)</t>
    <phoneticPr fontId="1" type="noConversion"/>
  </si>
  <si>
    <t>保費單位負擔</t>
    <phoneticPr fontId="1" type="noConversion"/>
  </si>
  <si>
    <t>勞保</t>
    <phoneticPr fontId="1" type="noConversion"/>
  </si>
  <si>
    <t>健保</t>
    <phoneticPr fontId="1" type="noConversion"/>
  </si>
  <si>
    <t>二代健保</t>
    <phoneticPr fontId="1" type="noConversion"/>
  </si>
  <si>
    <t>退休金</t>
    <phoneticPr fontId="1" type="noConversion"/>
  </si>
  <si>
    <t>小計</t>
    <phoneticPr fontId="1" type="noConversion"/>
  </si>
  <si>
    <t>林小明</t>
    <phoneticPr fontId="1" type="noConversion"/>
  </si>
  <si>
    <t>月份</t>
    <phoneticPr fontId="1" type="noConversion"/>
  </si>
  <si>
    <t>班級：太陽班</t>
    <phoneticPr fontId="1" type="noConversion"/>
  </si>
  <si>
    <t>備註</t>
    <phoneticPr fontId="1" type="noConversion"/>
  </si>
  <si>
    <t>陳小美</t>
    <phoneticPr fontId="1" type="noConversion"/>
  </si>
  <si>
    <t>於2/27(有上班)2/28離職</t>
    <phoneticPr fontId="1" type="noConversion"/>
  </si>
  <si>
    <t>核定每日服務時數■4小時□6小時</t>
    <phoneticPr fontId="1" type="noConversion"/>
  </si>
  <si>
    <t>合計</t>
    <phoneticPr fontId="1" type="noConversion"/>
  </si>
  <si>
    <t>預估支用金額</t>
    <phoneticPr fontId="1" type="noConversion"/>
  </si>
  <si>
    <t>天(A)</t>
    <phoneticPr fontId="1" type="noConversion"/>
  </si>
  <si>
    <t>每班核定時數(B)</t>
    <phoneticPr fontId="1" type="noConversion"/>
  </si>
  <si>
    <t>小計(C=196*B)</t>
    <phoneticPr fontId="1" type="noConversion"/>
  </si>
  <si>
    <t>備註：</t>
    <phoneticPr fontId="1" type="noConversion"/>
  </si>
  <si>
    <t>2.請務必至「特殊教育通報網」確實填寫服務紀錄。
補助金額將依通報網登錄之實際服務時數核算；若未填寫或內容異常，將不予補助。</t>
    <phoneticPr fontId="1" type="noConversion"/>
  </si>
  <si>
    <t>花蓮縣私立OO幼兒園</t>
    <phoneticPr fontId="1" type="noConversion"/>
  </si>
  <si>
    <r>
      <t xml:space="preserve">1.本表以「班級」為填寫單位，每班填寫1張。
</t>
    </r>
    <r>
      <rPr>
        <b/>
        <sz val="16"/>
        <color rgb="FFFF0000"/>
        <rFont val="標楷體"/>
        <family val="4"/>
        <charset val="136"/>
      </rPr>
      <t>若同一班級曾更換教師助理員，仍填寫同一張表，並於備註欄註明前任助理員的離職日期。</t>
    </r>
    <phoneticPr fontId="1" type="noConversion"/>
  </si>
  <si>
    <r>
      <t>4.請確實填寫本表，並</t>
    </r>
    <r>
      <rPr>
        <b/>
        <sz val="16"/>
        <color rgb="FFFF0000"/>
        <rFont val="標楷體"/>
        <family val="4"/>
        <charset val="136"/>
      </rPr>
      <t>自行預估班級所需經費</t>
    </r>
    <r>
      <rPr>
        <sz val="16"/>
        <color theme="1"/>
        <rFont val="標楷體"/>
        <family val="4"/>
        <charset val="136"/>
      </rPr>
      <t>。</t>
    </r>
    <phoneticPr fontId="1" type="noConversion"/>
  </si>
  <si>
    <r>
      <t>3.</t>
    </r>
    <r>
      <rPr>
        <b/>
        <sz val="16"/>
        <color rgb="FFFF0000"/>
        <rFont val="標楷體"/>
        <family val="4"/>
        <charset val="136"/>
      </rPr>
      <t>勞保與健保補助僅依「核定時數」所對應之級距提供，請依教師助理員核定時數對應之級距填寫；                                          若超出核定時數自行聘用，其差額不予補助。</t>
    </r>
    <phoneticPr fontId="1" type="noConversion"/>
  </si>
  <si>
    <t>班級：月亮班</t>
    <phoneticPr fontId="1" type="noConversion"/>
  </si>
  <si>
    <t>核定每日服務時數□4小時■6小時</t>
    <phoneticPr fontId="1" type="noConversion"/>
  </si>
  <si>
    <t>承辦人：</t>
    <phoneticPr fontId="1" type="noConversion"/>
  </si>
  <si>
    <t>園長：</t>
    <phoneticPr fontId="1" type="noConversion"/>
  </si>
  <si>
    <t>負責人：</t>
    <phoneticPr fontId="1" type="noConversion"/>
  </si>
  <si>
    <t>班級：星星班</t>
    <phoneticPr fontId="1" type="noConversion"/>
  </si>
  <si>
    <t>陳小天</t>
    <phoneticPr fontId="1" type="noConversion"/>
  </si>
  <si>
    <t>黃小美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</si>
</sst>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6" fillId="0" borderId="3" xfId="0" applyFont="1" applyBorder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8993-8F5F-499E-8FB8-324160C541EC}">
  <dimension ref="A1:K22"/>
  <sheetViews>
    <sheetView zoomScale="70" zoomScaleNormal="70" workbookViewId="0">
      <selection activeCell="D11" sqref="D11"/>
    </sheetView>
  </sheetViews>
  <sheetFormatPr defaultRowHeight="17" x14ac:dyDescent="0.4"/>
  <cols>
    <col min="1" max="1" width="11.81640625" style="4" customWidth="1"/>
    <col min="2" max="2" width="13.36328125" style="4" customWidth="1"/>
    <col min="3" max="3" width="14.26953125" style="4" customWidth="1"/>
    <col min="4" max="5" width="23.1796875" style="4" customWidth="1"/>
    <col min="6" max="7" width="10.36328125" style="4" bestFit="1" customWidth="1"/>
    <col min="8" max="8" width="13.81640625" style="4" customWidth="1"/>
    <col min="9" max="9" width="10.36328125" style="4" bestFit="1" customWidth="1"/>
    <col min="10" max="10" width="18" style="4" customWidth="1"/>
    <col min="11" max="11" width="33" style="4" customWidth="1"/>
  </cols>
  <sheetData>
    <row r="1" spans="1:11" s="9" customFormat="1" ht="25" x14ac:dyDescent="0.4">
      <c r="A1" s="22" t="s">
        <v>0</v>
      </c>
      <c r="B1" s="22"/>
      <c r="C1" s="22"/>
      <c r="D1" s="22"/>
      <c r="E1" s="22"/>
      <c r="F1" s="22"/>
      <c r="G1" s="22"/>
      <c r="H1" s="22"/>
      <c r="I1" s="23"/>
      <c r="J1" s="14"/>
      <c r="K1" s="14"/>
    </row>
    <row r="2" spans="1:11" s="9" customFormat="1" ht="25" x14ac:dyDescent="0.4">
      <c r="A2" s="22" t="s">
        <v>23</v>
      </c>
      <c r="B2" s="22"/>
      <c r="C2" s="22"/>
      <c r="D2" s="22"/>
      <c r="E2" s="22"/>
      <c r="F2" s="22"/>
      <c r="G2" s="22"/>
      <c r="H2" s="23"/>
      <c r="I2" s="23"/>
      <c r="J2" s="14"/>
      <c r="K2" s="14"/>
    </row>
    <row r="3" spans="1:11" ht="21.5" x14ac:dyDescent="0.4">
      <c r="A3" s="10" t="s">
        <v>11</v>
      </c>
      <c r="B3" s="2"/>
      <c r="C3" s="2"/>
      <c r="D3" s="2"/>
      <c r="E3" s="2"/>
      <c r="F3" s="2"/>
      <c r="G3" s="2"/>
      <c r="H3" s="2"/>
      <c r="I3" s="2"/>
      <c r="J3" s="1" t="s">
        <v>15</v>
      </c>
      <c r="K3" s="1"/>
    </row>
    <row r="4" spans="1:11" s="7" customFormat="1" ht="21.5" x14ac:dyDescent="0.4">
      <c r="A4" s="24" t="s">
        <v>10</v>
      </c>
      <c r="B4" s="24" t="s">
        <v>1</v>
      </c>
      <c r="C4" s="24" t="s">
        <v>2</v>
      </c>
      <c r="D4" s="24"/>
      <c r="E4" s="24"/>
      <c r="F4" s="24" t="s">
        <v>3</v>
      </c>
      <c r="G4" s="24"/>
      <c r="H4" s="24"/>
      <c r="I4" s="24"/>
      <c r="J4" s="24"/>
      <c r="K4" s="24" t="s">
        <v>12</v>
      </c>
    </row>
    <row r="5" spans="1:11" s="7" customFormat="1" ht="21.5" x14ac:dyDescent="0.4">
      <c r="A5" s="24"/>
      <c r="B5" s="24"/>
      <c r="C5" s="6" t="s">
        <v>18</v>
      </c>
      <c r="D5" s="6" t="s">
        <v>19</v>
      </c>
      <c r="E5" s="6" t="s">
        <v>20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24"/>
    </row>
    <row r="6" spans="1:11" s="7" customFormat="1" ht="21.5" x14ac:dyDescent="0.4">
      <c r="A6" s="6">
        <v>2</v>
      </c>
      <c r="B6" s="6" t="s">
        <v>9</v>
      </c>
      <c r="C6" s="6">
        <v>20</v>
      </c>
      <c r="D6" s="6">
        <f>C6*4</f>
        <v>80</v>
      </c>
      <c r="E6" s="6">
        <f>D6*196</f>
        <v>15680</v>
      </c>
      <c r="F6" s="6">
        <v>1701</v>
      </c>
      <c r="G6" s="6">
        <v>1428</v>
      </c>
      <c r="H6" s="6">
        <v>0</v>
      </c>
      <c r="I6" s="6">
        <v>1143</v>
      </c>
      <c r="J6" s="6">
        <f>F6+G6+H6+I6</f>
        <v>4272</v>
      </c>
      <c r="K6" s="3" t="s">
        <v>14</v>
      </c>
    </row>
    <row r="7" spans="1:11" s="7" customFormat="1" ht="21.5" x14ac:dyDescent="0.4">
      <c r="A7" s="6">
        <v>3</v>
      </c>
      <c r="B7" s="6" t="s">
        <v>13</v>
      </c>
      <c r="C7" s="6">
        <v>22</v>
      </c>
      <c r="D7" s="6">
        <f t="shared" ref="D7:D11" si="0">C7*4</f>
        <v>88</v>
      </c>
      <c r="E7" s="6">
        <f t="shared" ref="E7:E11" si="1">D7*196</f>
        <v>17248</v>
      </c>
      <c r="F7" s="6">
        <v>1701</v>
      </c>
      <c r="G7" s="6">
        <v>1428</v>
      </c>
      <c r="H7" s="6">
        <v>0</v>
      </c>
      <c r="I7" s="6">
        <v>1143</v>
      </c>
      <c r="J7" s="6">
        <f t="shared" ref="J7:J11" si="2">F7+G7+H7+I7</f>
        <v>4272</v>
      </c>
      <c r="K7" s="6"/>
    </row>
    <row r="8" spans="1:11" s="7" customFormat="1" ht="21.5" x14ac:dyDescent="0.4">
      <c r="A8" s="6">
        <v>4</v>
      </c>
      <c r="B8" s="6" t="s">
        <v>13</v>
      </c>
      <c r="C8" s="6">
        <v>22</v>
      </c>
      <c r="D8" s="6">
        <f t="shared" si="0"/>
        <v>88</v>
      </c>
      <c r="E8" s="6">
        <f t="shared" si="1"/>
        <v>17248</v>
      </c>
      <c r="F8" s="6">
        <v>1701</v>
      </c>
      <c r="G8" s="6">
        <v>1428</v>
      </c>
      <c r="H8" s="6">
        <v>0</v>
      </c>
      <c r="I8" s="6">
        <v>1143</v>
      </c>
      <c r="J8" s="6">
        <f t="shared" si="2"/>
        <v>4272</v>
      </c>
      <c r="K8" s="6"/>
    </row>
    <row r="9" spans="1:11" s="7" customFormat="1" ht="21.5" x14ac:dyDescent="0.4">
      <c r="A9" s="6">
        <v>5</v>
      </c>
      <c r="B9" s="6" t="s">
        <v>13</v>
      </c>
      <c r="C9" s="6">
        <v>21</v>
      </c>
      <c r="D9" s="6">
        <f t="shared" si="0"/>
        <v>84</v>
      </c>
      <c r="E9" s="6">
        <f t="shared" si="1"/>
        <v>16464</v>
      </c>
      <c r="F9" s="6">
        <v>1701</v>
      </c>
      <c r="G9" s="6">
        <v>1428</v>
      </c>
      <c r="H9" s="6">
        <v>0</v>
      </c>
      <c r="I9" s="6">
        <v>1143</v>
      </c>
      <c r="J9" s="6">
        <f t="shared" si="2"/>
        <v>4272</v>
      </c>
      <c r="K9" s="6"/>
    </row>
    <row r="10" spans="1:11" s="7" customFormat="1" ht="21.5" x14ac:dyDescent="0.4">
      <c r="A10" s="6">
        <v>6</v>
      </c>
      <c r="B10" s="6" t="s">
        <v>13</v>
      </c>
      <c r="C10" s="6">
        <v>22</v>
      </c>
      <c r="D10" s="6">
        <f t="shared" si="0"/>
        <v>88</v>
      </c>
      <c r="E10" s="6">
        <f t="shared" si="1"/>
        <v>17248</v>
      </c>
      <c r="F10" s="6">
        <v>1701</v>
      </c>
      <c r="G10" s="6">
        <v>1428</v>
      </c>
      <c r="H10" s="6">
        <v>0</v>
      </c>
      <c r="I10" s="6">
        <v>1143</v>
      </c>
      <c r="J10" s="6">
        <f t="shared" si="2"/>
        <v>4272</v>
      </c>
      <c r="K10" s="6"/>
    </row>
    <row r="11" spans="1:11" s="7" customFormat="1" ht="21.5" x14ac:dyDescent="0.4">
      <c r="A11" s="6">
        <v>7</v>
      </c>
      <c r="B11" s="6" t="s">
        <v>13</v>
      </c>
      <c r="C11" s="6">
        <v>23</v>
      </c>
      <c r="D11" s="6">
        <f t="shared" si="0"/>
        <v>92</v>
      </c>
      <c r="E11" s="6">
        <f t="shared" si="1"/>
        <v>18032</v>
      </c>
      <c r="F11" s="6">
        <v>1701</v>
      </c>
      <c r="G11" s="6">
        <v>1428</v>
      </c>
      <c r="H11" s="6">
        <v>0</v>
      </c>
      <c r="I11" s="6">
        <v>1143</v>
      </c>
      <c r="J11" s="6">
        <f t="shared" si="2"/>
        <v>4272</v>
      </c>
      <c r="K11" s="6"/>
    </row>
    <row r="12" spans="1:11" s="7" customFormat="1" ht="21.5" x14ac:dyDescent="0.4">
      <c r="A12" s="16" t="s">
        <v>16</v>
      </c>
      <c r="B12" s="17"/>
      <c r="C12" s="8">
        <f>SUM(C6:C11)</f>
        <v>130</v>
      </c>
      <c r="D12" s="6">
        <f>SUM(D6:D11)</f>
        <v>520</v>
      </c>
      <c r="E12" s="6">
        <f>SUM(E6:E11)</f>
        <v>101920</v>
      </c>
      <c r="F12" s="18"/>
      <c r="G12" s="16"/>
      <c r="H12" s="16"/>
      <c r="I12" s="17"/>
      <c r="J12" s="6">
        <f>SUM(J6:J11)</f>
        <v>25632</v>
      </c>
      <c r="K12" s="6"/>
    </row>
    <row r="13" spans="1:11" s="7" customFormat="1" ht="21.5" x14ac:dyDescent="0.4">
      <c r="A13" s="5" t="s">
        <v>17</v>
      </c>
      <c r="B13" s="5"/>
      <c r="C13" s="19">
        <f>E12+J12</f>
        <v>127552</v>
      </c>
      <c r="D13" s="19"/>
      <c r="E13" s="19"/>
      <c r="F13" s="19"/>
      <c r="G13" s="19"/>
      <c r="H13" s="19"/>
      <c r="I13" s="19"/>
      <c r="J13" s="19"/>
      <c r="K13" s="5"/>
    </row>
    <row r="14" spans="1:11" ht="21.5" x14ac:dyDescent="0.4">
      <c r="A14" s="20" t="s">
        <v>21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46" customHeight="1" x14ac:dyDescent="0.4">
      <c r="A15" s="11" t="s">
        <v>24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41" customHeight="1" x14ac:dyDescent="0.4">
      <c r="A16" s="11" t="s">
        <v>22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43.5" customHeight="1" x14ac:dyDescent="0.4">
      <c r="A17" s="11" t="s">
        <v>26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21.5" x14ac:dyDescent="0.4">
      <c r="A18" s="11" t="s">
        <v>25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4">
      <c r="A19" s="11" t="s">
        <v>29</v>
      </c>
      <c r="B19" s="13"/>
      <c r="C19" s="13"/>
      <c r="D19" s="12"/>
      <c r="E19" s="12" t="s">
        <v>30</v>
      </c>
      <c r="F19" s="13"/>
      <c r="G19" s="13"/>
      <c r="H19" s="15"/>
      <c r="I19" s="12" t="s">
        <v>31</v>
      </c>
      <c r="J19" s="14"/>
      <c r="K19" s="14"/>
    </row>
    <row r="20" spans="1:11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</sheetData>
  <mergeCells count="20">
    <mergeCell ref="A18:K18"/>
    <mergeCell ref="A14:K14"/>
    <mergeCell ref="K4:K5"/>
    <mergeCell ref="A12:B12"/>
    <mergeCell ref="F12:I12"/>
    <mergeCell ref="C13:J13"/>
    <mergeCell ref="B4:B5"/>
    <mergeCell ref="C4:E4"/>
    <mergeCell ref="F4:J4"/>
    <mergeCell ref="A4:A5"/>
    <mergeCell ref="A1:K1"/>
    <mergeCell ref="A2:K2"/>
    <mergeCell ref="A15:K15"/>
    <mergeCell ref="A16:K16"/>
    <mergeCell ref="A17:K17"/>
    <mergeCell ref="A19:C22"/>
    <mergeCell ref="E19:G22"/>
    <mergeCell ref="I19:K22"/>
    <mergeCell ref="D19:D22"/>
    <mergeCell ref="H19:H2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F05F-34D7-4F44-8F9E-363180F0F76C}">
  <dimension ref="A1:K22"/>
  <sheetViews>
    <sheetView zoomScale="70" zoomScaleNormal="70" workbookViewId="0">
      <selection sqref="A1:K1"/>
    </sheetView>
  </sheetViews>
  <sheetFormatPr defaultRowHeight="17" x14ac:dyDescent="0.4"/>
  <cols>
    <col min="1" max="1" width="11.81640625" style="4" customWidth="1"/>
    <col min="2" max="2" width="13.36328125" style="4" customWidth="1"/>
    <col min="3" max="3" width="14.26953125" style="4" customWidth="1"/>
    <col min="4" max="5" width="23.1796875" style="4" customWidth="1"/>
    <col min="6" max="7" width="10.36328125" style="4" bestFit="1" customWidth="1"/>
    <col min="8" max="8" width="13.81640625" style="4" customWidth="1"/>
    <col min="9" max="9" width="10.36328125" style="4" bestFit="1" customWidth="1"/>
    <col min="10" max="10" width="18" style="4" customWidth="1"/>
    <col min="11" max="11" width="33" style="4" customWidth="1"/>
  </cols>
  <sheetData>
    <row r="1" spans="1:11" s="9" customFormat="1" ht="25" x14ac:dyDescent="0.4">
      <c r="A1" s="22" t="s">
        <v>0</v>
      </c>
      <c r="B1" s="22"/>
      <c r="C1" s="22"/>
      <c r="D1" s="22"/>
      <c r="E1" s="22"/>
      <c r="F1" s="22"/>
      <c r="G1" s="22"/>
      <c r="H1" s="22"/>
      <c r="I1" s="23"/>
      <c r="J1" s="14"/>
      <c r="K1" s="14"/>
    </row>
    <row r="2" spans="1:11" s="9" customFormat="1" ht="25" x14ac:dyDescent="0.4">
      <c r="A2" s="22" t="s">
        <v>23</v>
      </c>
      <c r="B2" s="22"/>
      <c r="C2" s="22"/>
      <c r="D2" s="22"/>
      <c r="E2" s="22"/>
      <c r="F2" s="22"/>
      <c r="G2" s="22"/>
      <c r="H2" s="23"/>
      <c r="I2" s="23"/>
      <c r="J2" s="14"/>
      <c r="K2" s="14"/>
    </row>
    <row r="3" spans="1:11" ht="21.5" x14ac:dyDescent="0.4">
      <c r="A3" s="10" t="s">
        <v>27</v>
      </c>
      <c r="B3" s="2"/>
      <c r="C3" s="2"/>
      <c r="D3" s="2"/>
      <c r="E3" s="2"/>
      <c r="F3" s="2"/>
      <c r="G3" s="2"/>
      <c r="H3" s="2"/>
      <c r="I3" s="2"/>
      <c r="J3" s="1" t="s">
        <v>28</v>
      </c>
      <c r="K3" s="1"/>
    </row>
    <row r="4" spans="1:11" s="7" customFormat="1" ht="21.5" x14ac:dyDescent="0.4">
      <c r="A4" s="24" t="s">
        <v>10</v>
      </c>
      <c r="B4" s="24" t="s">
        <v>1</v>
      </c>
      <c r="C4" s="24" t="s">
        <v>2</v>
      </c>
      <c r="D4" s="24"/>
      <c r="E4" s="24"/>
      <c r="F4" s="24" t="s">
        <v>3</v>
      </c>
      <c r="G4" s="24"/>
      <c r="H4" s="24"/>
      <c r="I4" s="24"/>
      <c r="J4" s="24"/>
      <c r="K4" s="24" t="s">
        <v>12</v>
      </c>
    </row>
    <row r="5" spans="1:11" s="7" customFormat="1" ht="21.5" x14ac:dyDescent="0.4">
      <c r="A5" s="24"/>
      <c r="B5" s="24"/>
      <c r="C5" s="6" t="s">
        <v>18</v>
      </c>
      <c r="D5" s="6" t="s">
        <v>19</v>
      </c>
      <c r="E5" s="6" t="s">
        <v>20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24"/>
    </row>
    <row r="6" spans="1:11" s="7" customFormat="1" ht="21.5" x14ac:dyDescent="0.4">
      <c r="A6" s="6">
        <v>2</v>
      </c>
      <c r="B6" s="6" t="s">
        <v>33</v>
      </c>
      <c r="C6" s="6">
        <v>20</v>
      </c>
      <c r="D6" s="6">
        <f>C6*6</f>
        <v>120</v>
      </c>
      <c r="E6" s="6">
        <f>D6*196</f>
        <v>23520</v>
      </c>
      <c r="F6" s="6">
        <v>2450</v>
      </c>
      <c r="G6" s="6">
        <v>1428</v>
      </c>
      <c r="H6" s="6">
        <v>0</v>
      </c>
      <c r="I6" s="6">
        <v>1656</v>
      </c>
      <c r="J6" s="6">
        <f>F6+G6+H6+I6</f>
        <v>5534</v>
      </c>
      <c r="K6" s="3"/>
    </row>
    <row r="7" spans="1:11" s="7" customFormat="1" ht="21.5" x14ac:dyDescent="0.4">
      <c r="A7" s="6">
        <v>3</v>
      </c>
      <c r="B7" s="6" t="s">
        <v>33</v>
      </c>
      <c r="C7" s="6">
        <v>22</v>
      </c>
      <c r="D7" s="6">
        <f t="shared" ref="D7:D12" si="0">C7*6</f>
        <v>132</v>
      </c>
      <c r="E7" s="6">
        <f t="shared" ref="E7:E11" si="1">D7*196</f>
        <v>25872</v>
      </c>
      <c r="F7" s="6">
        <v>2450</v>
      </c>
      <c r="G7" s="6">
        <v>1428</v>
      </c>
      <c r="H7" s="6">
        <v>0</v>
      </c>
      <c r="I7" s="6">
        <v>1656</v>
      </c>
      <c r="J7" s="6">
        <f t="shared" ref="J7:J11" si="2">F7+G7+H7+I7</f>
        <v>5534</v>
      </c>
      <c r="K7" s="6"/>
    </row>
    <row r="8" spans="1:11" s="7" customFormat="1" ht="21.5" x14ac:dyDescent="0.4">
      <c r="A8" s="6">
        <v>4</v>
      </c>
      <c r="B8" s="6" t="s">
        <v>33</v>
      </c>
      <c r="C8" s="6">
        <v>22</v>
      </c>
      <c r="D8" s="6">
        <f t="shared" si="0"/>
        <v>132</v>
      </c>
      <c r="E8" s="6">
        <f t="shared" si="1"/>
        <v>25872</v>
      </c>
      <c r="F8" s="6">
        <v>2450</v>
      </c>
      <c r="G8" s="6">
        <v>1428</v>
      </c>
      <c r="H8" s="6">
        <v>0</v>
      </c>
      <c r="I8" s="6">
        <v>1656</v>
      </c>
      <c r="J8" s="6">
        <f t="shared" si="2"/>
        <v>5534</v>
      </c>
      <c r="K8" s="6"/>
    </row>
    <row r="9" spans="1:11" s="7" customFormat="1" ht="21.5" x14ac:dyDescent="0.4">
      <c r="A9" s="6">
        <v>5</v>
      </c>
      <c r="B9" s="6" t="s">
        <v>33</v>
      </c>
      <c r="C9" s="6">
        <v>21</v>
      </c>
      <c r="D9" s="6">
        <f t="shared" si="0"/>
        <v>126</v>
      </c>
      <c r="E9" s="6">
        <f t="shared" si="1"/>
        <v>24696</v>
      </c>
      <c r="F9" s="6">
        <v>2450</v>
      </c>
      <c r="G9" s="6">
        <v>1428</v>
      </c>
      <c r="H9" s="6">
        <v>0</v>
      </c>
      <c r="I9" s="6">
        <v>1656</v>
      </c>
      <c r="J9" s="6">
        <f t="shared" si="2"/>
        <v>5534</v>
      </c>
      <c r="K9" s="6"/>
    </row>
    <row r="10" spans="1:11" s="7" customFormat="1" ht="21.5" x14ac:dyDescent="0.4">
      <c r="A10" s="6">
        <v>6</v>
      </c>
      <c r="B10" s="6" t="s">
        <v>33</v>
      </c>
      <c r="C10" s="6">
        <v>22</v>
      </c>
      <c r="D10" s="6">
        <f t="shared" si="0"/>
        <v>132</v>
      </c>
      <c r="E10" s="6">
        <f t="shared" si="1"/>
        <v>25872</v>
      </c>
      <c r="F10" s="6">
        <v>2450</v>
      </c>
      <c r="G10" s="6">
        <v>1428</v>
      </c>
      <c r="H10" s="6">
        <v>0</v>
      </c>
      <c r="I10" s="6">
        <v>1656</v>
      </c>
      <c r="J10" s="6">
        <f t="shared" si="2"/>
        <v>5534</v>
      </c>
      <c r="K10" s="6"/>
    </row>
    <row r="11" spans="1:11" s="7" customFormat="1" ht="21.5" x14ac:dyDescent="0.4">
      <c r="A11" s="6">
        <v>7</v>
      </c>
      <c r="B11" s="6" t="s">
        <v>33</v>
      </c>
      <c r="C11" s="6">
        <v>23</v>
      </c>
      <c r="D11" s="6">
        <f t="shared" si="0"/>
        <v>138</v>
      </c>
      <c r="E11" s="6">
        <f t="shared" si="1"/>
        <v>27048</v>
      </c>
      <c r="F11" s="6">
        <v>2450</v>
      </c>
      <c r="G11" s="6">
        <v>1428</v>
      </c>
      <c r="H11" s="6">
        <v>0</v>
      </c>
      <c r="I11" s="6">
        <v>1656</v>
      </c>
      <c r="J11" s="6">
        <f t="shared" si="2"/>
        <v>5534</v>
      </c>
      <c r="K11" s="6"/>
    </row>
    <row r="12" spans="1:11" s="7" customFormat="1" ht="21.5" x14ac:dyDescent="0.4">
      <c r="A12" s="16" t="s">
        <v>16</v>
      </c>
      <c r="B12" s="17"/>
      <c r="C12" s="8">
        <f>SUM(C6:C11)</f>
        <v>130</v>
      </c>
      <c r="D12" s="6">
        <f t="shared" si="0"/>
        <v>780</v>
      </c>
      <c r="E12" s="6">
        <f>SUM(E6:E11)</f>
        <v>152880</v>
      </c>
      <c r="F12" s="18"/>
      <c r="G12" s="16"/>
      <c r="H12" s="16"/>
      <c r="I12" s="17"/>
      <c r="J12" s="6">
        <f>SUM(J6:J11)</f>
        <v>33204</v>
      </c>
      <c r="K12" s="6"/>
    </row>
    <row r="13" spans="1:11" s="7" customFormat="1" ht="21.5" x14ac:dyDescent="0.4">
      <c r="A13" s="5" t="s">
        <v>17</v>
      </c>
      <c r="B13" s="5"/>
      <c r="C13" s="19">
        <f>E12+J12</f>
        <v>186084</v>
      </c>
      <c r="D13" s="19"/>
      <c r="E13" s="19"/>
      <c r="F13" s="19"/>
      <c r="G13" s="19"/>
      <c r="H13" s="19"/>
      <c r="I13" s="19"/>
      <c r="J13" s="19"/>
      <c r="K13" s="5"/>
    </row>
    <row r="14" spans="1:11" ht="21.5" x14ac:dyDescent="0.4">
      <c r="A14" s="20" t="s">
        <v>21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46" customHeight="1" x14ac:dyDescent="0.4">
      <c r="A15" s="11" t="s">
        <v>24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41" customHeight="1" x14ac:dyDescent="0.4">
      <c r="A16" s="11" t="s">
        <v>22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43.5" customHeight="1" x14ac:dyDescent="0.4">
      <c r="A17" s="11" t="s">
        <v>26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21.5" x14ac:dyDescent="0.4">
      <c r="A18" s="11" t="s">
        <v>25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4">
      <c r="A19" s="11" t="s">
        <v>29</v>
      </c>
      <c r="B19" s="13"/>
      <c r="C19" s="13"/>
      <c r="D19" s="12"/>
      <c r="E19" s="12" t="s">
        <v>30</v>
      </c>
      <c r="F19" s="13"/>
      <c r="G19" s="13"/>
      <c r="H19" s="15"/>
      <c r="I19" s="12" t="s">
        <v>31</v>
      </c>
      <c r="J19" s="14"/>
      <c r="K19" s="14"/>
    </row>
    <row r="20" spans="1:11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</sheetData>
  <mergeCells count="20">
    <mergeCell ref="A16:K16"/>
    <mergeCell ref="A1:K1"/>
    <mergeCell ref="A2:K2"/>
    <mergeCell ref="A4:A5"/>
    <mergeCell ref="B4:B5"/>
    <mergeCell ref="C4:E4"/>
    <mergeCell ref="F4:J4"/>
    <mergeCell ref="K4:K5"/>
    <mergeCell ref="A12:B12"/>
    <mergeCell ref="F12:I12"/>
    <mergeCell ref="C13:J13"/>
    <mergeCell ref="A14:K14"/>
    <mergeCell ref="A15:K15"/>
    <mergeCell ref="A17:K17"/>
    <mergeCell ref="A18:K18"/>
    <mergeCell ref="A19:C22"/>
    <mergeCell ref="D19:D22"/>
    <mergeCell ref="E19:G22"/>
    <mergeCell ref="H19:H22"/>
    <mergeCell ref="I19:K2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3DFF-CB49-45F2-8D9B-CD7CA8CE0B0E}">
  <dimension ref="A1:K22"/>
  <sheetViews>
    <sheetView tabSelected="1" zoomScale="70" zoomScaleNormal="70" workbookViewId="0">
      <selection activeCell="O10" sqref="O10"/>
    </sheetView>
  </sheetViews>
  <sheetFormatPr defaultRowHeight="17" x14ac:dyDescent="0.4"/>
  <cols>
    <col min="1" max="1" width="11.81640625" style="4" customWidth="1"/>
    <col min="2" max="2" width="13.36328125" style="4" customWidth="1"/>
    <col min="3" max="3" width="14.26953125" style="4" customWidth="1"/>
    <col min="4" max="5" width="23.1796875" style="4" customWidth="1"/>
    <col min="6" max="7" width="10.36328125" style="4" bestFit="1" customWidth="1"/>
    <col min="8" max="8" width="13.81640625" style="4" customWidth="1"/>
    <col min="9" max="9" width="10.36328125" style="4" bestFit="1" customWidth="1"/>
    <col min="10" max="10" width="18" style="4" customWidth="1"/>
    <col min="11" max="11" width="33" style="4" customWidth="1"/>
  </cols>
  <sheetData>
    <row r="1" spans="1:11" s="9" customFormat="1" ht="25" x14ac:dyDescent="0.4">
      <c r="A1" s="22" t="s">
        <v>0</v>
      </c>
      <c r="B1" s="22"/>
      <c r="C1" s="22"/>
      <c r="D1" s="22"/>
      <c r="E1" s="22"/>
      <c r="F1" s="22"/>
      <c r="G1" s="22"/>
      <c r="H1" s="22"/>
      <c r="I1" s="23"/>
      <c r="J1" s="14"/>
      <c r="K1" s="14"/>
    </row>
    <row r="2" spans="1:11" s="9" customFormat="1" ht="25" x14ac:dyDescent="0.4">
      <c r="A2" s="22" t="s">
        <v>23</v>
      </c>
      <c r="B2" s="22"/>
      <c r="C2" s="22"/>
      <c r="D2" s="22"/>
      <c r="E2" s="22"/>
      <c r="F2" s="22"/>
      <c r="G2" s="22"/>
      <c r="H2" s="23"/>
      <c r="I2" s="23"/>
      <c r="J2" s="14"/>
      <c r="K2" s="14"/>
    </row>
    <row r="3" spans="1:11" ht="21.5" x14ac:dyDescent="0.4">
      <c r="A3" s="10" t="s">
        <v>32</v>
      </c>
      <c r="B3" s="2"/>
      <c r="C3" s="2"/>
      <c r="D3" s="2"/>
      <c r="E3" s="2"/>
      <c r="F3" s="2"/>
      <c r="G3" s="2"/>
      <c r="H3" s="2"/>
      <c r="I3" s="2"/>
      <c r="J3" s="1" t="s">
        <v>28</v>
      </c>
      <c r="K3" s="1"/>
    </row>
    <row r="4" spans="1:11" s="7" customFormat="1" ht="21.5" x14ac:dyDescent="0.4">
      <c r="A4" s="24" t="s">
        <v>10</v>
      </c>
      <c r="B4" s="24" t="s">
        <v>1</v>
      </c>
      <c r="C4" s="24" t="s">
        <v>2</v>
      </c>
      <c r="D4" s="24"/>
      <c r="E4" s="24"/>
      <c r="F4" s="24" t="s">
        <v>3</v>
      </c>
      <c r="G4" s="24"/>
      <c r="H4" s="24"/>
      <c r="I4" s="24"/>
      <c r="J4" s="24"/>
      <c r="K4" s="24" t="s">
        <v>12</v>
      </c>
    </row>
    <row r="5" spans="1:11" s="7" customFormat="1" ht="21.5" x14ac:dyDescent="0.4">
      <c r="A5" s="24"/>
      <c r="B5" s="24"/>
      <c r="C5" s="6" t="s">
        <v>18</v>
      </c>
      <c r="D5" s="6" t="s">
        <v>19</v>
      </c>
      <c r="E5" s="6" t="s">
        <v>20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24"/>
    </row>
    <row r="6" spans="1:11" s="7" customFormat="1" ht="21.5" x14ac:dyDescent="0.4">
      <c r="A6" s="6">
        <v>2</v>
      </c>
      <c r="B6" s="6" t="s">
        <v>34</v>
      </c>
      <c r="C6" s="6">
        <v>20</v>
      </c>
      <c r="D6" s="6">
        <f>C6*6</f>
        <v>120</v>
      </c>
      <c r="E6" s="6">
        <f>D6*196</f>
        <v>23520</v>
      </c>
      <c r="F6" s="6">
        <v>2450</v>
      </c>
      <c r="G6" s="6">
        <v>1428</v>
      </c>
      <c r="H6" s="6">
        <v>0</v>
      </c>
      <c r="I6" s="6">
        <v>1656</v>
      </c>
      <c r="J6" s="6">
        <f>F6+G6+H6+I6</f>
        <v>5534</v>
      </c>
      <c r="K6" s="3" t="s">
        <v>14</v>
      </c>
    </row>
    <row r="7" spans="1:11" s="7" customFormat="1" ht="21.5" x14ac:dyDescent="0.4">
      <c r="A7" s="6">
        <v>3</v>
      </c>
      <c r="B7" s="6" t="s">
        <v>34</v>
      </c>
      <c r="C7" s="6">
        <v>22</v>
      </c>
      <c r="D7" s="6">
        <f t="shared" ref="D7:D12" si="0">C7*6</f>
        <v>132</v>
      </c>
      <c r="E7" s="6">
        <f t="shared" ref="E7:E11" si="1">D7*196</f>
        <v>25872</v>
      </c>
      <c r="F7" s="6">
        <v>2450</v>
      </c>
      <c r="G7" s="6">
        <v>1428</v>
      </c>
      <c r="H7" s="6">
        <v>0</v>
      </c>
      <c r="I7" s="6">
        <v>1656</v>
      </c>
      <c r="J7" s="6">
        <f t="shared" ref="J7:J11" si="2">F7+G7+H7+I7</f>
        <v>5534</v>
      </c>
      <c r="K7" s="6"/>
    </row>
    <row r="8" spans="1:11" s="7" customFormat="1" ht="21.5" x14ac:dyDescent="0.4">
      <c r="A8" s="6">
        <v>4</v>
      </c>
      <c r="B8" s="6" t="s">
        <v>34</v>
      </c>
      <c r="C8" s="6">
        <v>22</v>
      </c>
      <c r="D8" s="6">
        <f t="shared" si="0"/>
        <v>132</v>
      </c>
      <c r="E8" s="6">
        <f t="shared" si="1"/>
        <v>25872</v>
      </c>
      <c r="F8" s="6">
        <v>2450</v>
      </c>
      <c r="G8" s="6">
        <v>1428</v>
      </c>
      <c r="H8" s="6">
        <v>0</v>
      </c>
      <c r="I8" s="6">
        <v>1656</v>
      </c>
      <c r="J8" s="6">
        <f t="shared" si="2"/>
        <v>5534</v>
      </c>
      <c r="K8" s="6"/>
    </row>
    <row r="9" spans="1:11" s="7" customFormat="1" ht="21.5" x14ac:dyDescent="0.4">
      <c r="A9" s="6">
        <v>5</v>
      </c>
      <c r="B9" s="6" t="s">
        <v>34</v>
      </c>
      <c r="C9" s="6">
        <v>21</v>
      </c>
      <c r="D9" s="6">
        <f t="shared" si="0"/>
        <v>126</v>
      </c>
      <c r="E9" s="6">
        <f t="shared" si="1"/>
        <v>24696</v>
      </c>
      <c r="F9" s="6">
        <v>2450</v>
      </c>
      <c r="G9" s="6">
        <v>1428</v>
      </c>
      <c r="H9" s="6">
        <v>0</v>
      </c>
      <c r="I9" s="6">
        <v>1656</v>
      </c>
      <c r="J9" s="6">
        <f t="shared" si="2"/>
        <v>5534</v>
      </c>
      <c r="K9" s="6"/>
    </row>
    <row r="10" spans="1:11" s="7" customFormat="1" ht="21.5" x14ac:dyDescent="0.4">
      <c r="A10" s="6">
        <v>6</v>
      </c>
      <c r="B10" s="6" t="s">
        <v>34</v>
      </c>
      <c r="C10" s="6">
        <v>22</v>
      </c>
      <c r="D10" s="6">
        <f t="shared" si="0"/>
        <v>132</v>
      </c>
      <c r="E10" s="6">
        <f t="shared" si="1"/>
        <v>25872</v>
      </c>
      <c r="F10" s="6">
        <v>2450</v>
      </c>
      <c r="G10" s="6">
        <v>1428</v>
      </c>
      <c r="H10" s="6">
        <v>0</v>
      </c>
      <c r="I10" s="6">
        <v>1656</v>
      </c>
      <c r="J10" s="6">
        <f t="shared" si="2"/>
        <v>5534</v>
      </c>
      <c r="K10" s="6"/>
    </row>
    <row r="11" spans="1:11" s="7" customFormat="1" ht="21.5" x14ac:dyDescent="0.4">
      <c r="A11" s="6">
        <v>7</v>
      </c>
      <c r="B11" s="6" t="s">
        <v>34</v>
      </c>
      <c r="C11" s="6">
        <v>23</v>
      </c>
      <c r="D11" s="6">
        <f t="shared" si="0"/>
        <v>138</v>
      </c>
      <c r="E11" s="6">
        <f t="shared" si="1"/>
        <v>27048</v>
      </c>
      <c r="F11" s="6">
        <v>2450</v>
      </c>
      <c r="G11" s="6">
        <v>1428</v>
      </c>
      <c r="H11" s="6">
        <v>0</v>
      </c>
      <c r="I11" s="6">
        <v>1656</v>
      </c>
      <c r="J11" s="6">
        <f t="shared" si="2"/>
        <v>5534</v>
      </c>
      <c r="K11" s="6"/>
    </row>
    <row r="12" spans="1:11" s="7" customFormat="1" ht="21.5" x14ac:dyDescent="0.4">
      <c r="A12" s="16" t="s">
        <v>16</v>
      </c>
      <c r="B12" s="17"/>
      <c r="C12" s="8">
        <f>SUM(C6:C11)</f>
        <v>130</v>
      </c>
      <c r="D12" s="6">
        <f t="shared" si="0"/>
        <v>780</v>
      </c>
      <c r="E12" s="6">
        <f>SUM(E6:E11)</f>
        <v>152880</v>
      </c>
      <c r="F12" s="18"/>
      <c r="G12" s="16"/>
      <c r="H12" s="16"/>
      <c r="I12" s="17"/>
      <c r="J12" s="6">
        <f>SUM(J6:J11)</f>
        <v>33204</v>
      </c>
      <c r="K12" s="6"/>
    </row>
    <row r="13" spans="1:11" s="7" customFormat="1" ht="21.5" x14ac:dyDescent="0.4">
      <c r="A13" s="5" t="s">
        <v>17</v>
      </c>
      <c r="B13" s="5"/>
      <c r="C13" s="19">
        <f>E12+J12</f>
        <v>186084</v>
      </c>
      <c r="D13" s="19"/>
      <c r="E13" s="19"/>
      <c r="F13" s="19"/>
      <c r="G13" s="19"/>
      <c r="H13" s="19"/>
      <c r="I13" s="19"/>
      <c r="J13" s="19"/>
      <c r="K13" s="5"/>
    </row>
    <row r="14" spans="1:11" ht="21.5" x14ac:dyDescent="0.4">
      <c r="A14" s="20" t="s">
        <v>21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46" customHeight="1" x14ac:dyDescent="0.4">
      <c r="A15" s="11" t="s">
        <v>24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41" customHeight="1" x14ac:dyDescent="0.4">
      <c r="A16" s="11" t="s">
        <v>22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43.5" customHeight="1" x14ac:dyDescent="0.4">
      <c r="A17" s="11" t="s">
        <v>26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21.5" x14ac:dyDescent="0.4">
      <c r="A18" s="11" t="s">
        <v>25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4">
      <c r="A19" s="11" t="s">
        <v>29</v>
      </c>
      <c r="B19" s="13"/>
      <c r="C19" s="13"/>
      <c r="D19" s="12"/>
      <c r="E19" s="12" t="s">
        <v>30</v>
      </c>
      <c r="F19" s="13"/>
      <c r="G19" s="13"/>
      <c r="H19" s="15"/>
      <c r="I19" s="12" t="s">
        <v>31</v>
      </c>
      <c r="J19" s="14"/>
      <c r="K19" s="14"/>
    </row>
    <row r="20" spans="1:11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</sheetData>
  <mergeCells count="20">
    <mergeCell ref="A16:K16"/>
    <mergeCell ref="A1:K1"/>
    <mergeCell ref="A2:K2"/>
    <mergeCell ref="A4:A5"/>
    <mergeCell ref="B4:B5"/>
    <mergeCell ref="C4:E4"/>
    <mergeCell ref="F4:J4"/>
    <mergeCell ref="K4:K5"/>
    <mergeCell ref="A12:B12"/>
    <mergeCell ref="F12:I12"/>
    <mergeCell ref="C13:J13"/>
    <mergeCell ref="A14:K14"/>
    <mergeCell ref="A15:K15"/>
    <mergeCell ref="A17:K17"/>
    <mergeCell ref="A18:K18"/>
    <mergeCell ref="A19:C22"/>
    <mergeCell ref="D19:D22"/>
    <mergeCell ref="E19:G22"/>
    <mergeCell ref="H19:H22"/>
    <mergeCell ref="I19:K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太陽班</vt:lpstr>
      <vt:lpstr>月亮班</vt:lpstr>
      <vt:lpstr>星星班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教育處-022</dc:creator>
  <cp:lastModifiedBy>教育處-022</cp:lastModifiedBy>
  <dcterms:created xsi:type="dcterms:W3CDTF">2026-04-02T08:02:59Z</dcterms:created>
  <dcterms:modified xsi:type="dcterms:W3CDTF">2026-04-09T05:39:50Z</dcterms:modified>
</cp:coreProperties>
</file>