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001038\Desktop\lico\1-月報(含半年結算)\115年月報\★月報通知單\115.3\"/>
    </mc:Choice>
  </mc:AlternateContent>
  <xr:revisionPtr revIDLastSave="0" documentId="13_ncr:1_{F067B0CF-7733-4107-832E-BF079DE7041D}" xr6:coauthVersionLast="36" xr6:coauthVersionMax="36" xr10:uidLastSave="{00000000-0000-0000-0000-000000000000}"/>
  <bookViews>
    <workbookView xWindow="0" yWindow="0" windowWidth="16380" windowHeight="8190" tabRatio="500" activeTab="1" xr2:uid="{00000000-000D-0000-FFFF-FFFF00000000}"/>
  </bookViews>
  <sheets>
    <sheet name="國中國小(不分順序貼上)" sheetId="1" r:id="rId1"/>
    <sheet name="國中國小-彙整(列印)" sheetId="2" r:id="rId2"/>
  </sheets>
  <externalReferences>
    <externalReference r:id="rId3"/>
  </externalReferences>
  <definedNames>
    <definedName name="_xlnm._FilterDatabase" localSheetId="0" hidden="1">'國中國小(不分順序貼上)'!$A$2:$AMK$123</definedName>
    <definedName name="_xlnm._FilterDatabase" localSheetId="1" hidden="1">'國中國小-彙整(列印)'!$A$2:$AMK$128</definedName>
    <definedName name="_xlnm.Print_Area" localSheetId="0">'國中國小(不分順序貼上)'!$A$1:$D$2</definedName>
    <definedName name="_xlnm.Print_Titles" localSheetId="0">'國中國小(不分順序貼上)'!$1:$2</definedName>
    <definedName name="_xlnm.Print_Titles" localSheetId="1">'國中國小-彙整(列印)'!$1:$2</definedName>
    <definedName name="Print_Titles_0" localSheetId="0">'國中國小(不分順序貼上)'!$1:$2</definedName>
    <definedName name="Print_Titles_0" localSheetId="1">'國中國小-彙整(列印)'!$1:$2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3" i="2" l="1"/>
  <c r="D121" i="2"/>
  <c r="D19" i="2" l="1"/>
  <c r="D17" i="2"/>
  <c r="D122" i="1"/>
  <c r="D119" i="1"/>
  <c r="D118" i="1"/>
  <c r="D114" i="1"/>
  <c r="D113" i="1"/>
  <c r="D109" i="1"/>
  <c r="D107" i="1"/>
  <c r="D106" i="1"/>
  <c r="D105" i="1"/>
  <c r="D103" i="1"/>
  <c r="D100" i="1"/>
  <c r="D96" i="1"/>
  <c r="D88" i="1"/>
  <c r="D83" i="1"/>
  <c r="D73" i="1"/>
  <c r="D66" i="1"/>
  <c r="D64" i="1"/>
  <c r="D63" i="1"/>
  <c r="D60" i="1"/>
  <c r="D46" i="1"/>
  <c r="D45" i="1"/>
  <c r="D44" i="1"/>
  <c r="D42" i="1"/>
  <c r="D41" i="1"/>
  <c r="D40" i="1"/>
  <c r="D33" i="1"/>
  <c r="D32" i="1"/>
  <c r="D31" i="1"/>
  <c r="D29" i="1"/>
  <c r="D26" i="1"/>
  <c r="D20" i="1"/>
  <c r="D19" i="1"/>
  <c r="D17" i="1"/>
  <c r="D11" i="1"/>
  <c r="D10" i="1"/>
  <c r="D8" i="1"/>
  <c r="C15" i="2"/>
  <c r="B1" i="2" l="1"/>
  <c r="D11" i="2" l="1"/>
  <c r="D110" i="2" l="1"/>
  <c r="D119" i="2" l="1"/>
  <c r="D4" i="2" l="1"/>
  <c r="D20" i="2" l="1"/>
  <c r="D128" i="2" l="1"/>
  <c r="C128" i="2"/>
  <c r="D127" i="2"/>
  <c r="C127" i="2"/>
  <c r="D126" i="2"/>
  <c r="C126" i="2"/>
  <c r="D125" i="2"/>
  <c r="C125" i="2"/>
  <c r="D124" i="2"/>
  <c r="C124" i="2"/>
  <c r="C123" i="2"/>
  <c r="D122" i="2"/>
  <c r="C122" i="2"/>
  <c r="C121" i="2"/>
  <c r="D120" i="2"/>
  <c r="C120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C20" i="2"/>
  <c r="C19" i="2"/>
  <c r="D18" i="2"/>
  <c r="C18" i="2"/>
  <c r="C17" i="2"/>
  <c r="D16" i="2"/>
  <c r="C16" i="2"/>
  <c r="D15" i="2"/>
  <c r="D14" i="2"/>
  <c r="C14" i="2"/>
  <c r="D13" i="2"/>
  <c r="C13" i="2"/>
  <c r="D12" i="2"/>
  <c r="C12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C4" i="2"/>
  <c r="D3" i="2"/>
  <c r="C3" i="2"/>
</calcChain>
</file>

<file path=xl/sharedStrings.xml><?xml version="1.0" encoding="utf-8"?>
<sst xmlns="http://schemas.openxmlformats.org/spreadsheetml/2006/main" count="731" uniqueCount="187">
  <si>
    <t>機關名稱</t>
  </si>
  <si>
    <t>送達日期</t>
  </si>
  <si>
    <t>通知配合改善事項</t>
  </si>
  <si>
    <t>內審人員</t>
  </si>
  <si>
    <t>15606信義國小</t>
  </si>
  <si>
    <t>王之煒</t>
  </si>
  <si>
    <t>15612國福國小</t>
  </si>
  <si>
    <t>15614北埔國小</t>
  </si>
  <si>
    <t>15615康樂國小</t>
  </si>
  <si>
    <t>15616嘉里國小</t>
  </si>
  <si>
    <t>15617吉安國小</t>
  </si>
  <si>
    <t>15618宜昌國小</t>
  </si>
  <si>
    <t>15619北昌國小</t>
  </si>
  <si>
    <t>15621稻香國小</t>
  </si>
  <si>
    <t>15622南華國小</t>
  </si>
  <si>
    <t>15623化仁國小</t>
  </si>
  <si>
    <t>15624太昌國小</t>
  </si>
  <si>
    <t>15639鳳仁國小</t>
  </si>
  <si>
    <t>15653瑞北國小</t>
  </si>
  <si>
    <t>15655港口國小</t>
  </si>
  <si>
    <t>15658玉里國小</t>
  </si>
  <si>
    <t>15659源城國小</t>
  </si>
  <si>
    <t>15665中城國小</t>
  </si>
  <si>
    <t>15669高寮國小</t>
  </si>
  <si>
    <t>15680富世國小</t>
  </si>
  <si>
    <t>15684水源國小</t>
  </si>
  <si>
    <t>15690萬榮國小</t>
  </si>
  <si>
    <t>15694紅葉國小</t>
  </si>
  <si>
    <t>15696卓溪國小</t>
  </si>
  <si>
    <t>15700古風國小</t>
  </si>
  <si>
    <t>15673學田國小</t>
  </si>
  <si>
    <t>吳玫瑩</t>
  </si>
  <si>
    <t>15681和平國小</t>
  </si>
  <si>
    <t>15692見晴國小</t>
  </si>
  <si>
    <t>15703卓楓國小</t>
  </si>
  <si>
    <t>15707中原國小</t>
  </si>
  <si>
    <t>15800體育高中</t>
  </si>
  <si>
    <t>15316新城國中</t>
  </si>
  <si>
    <t>李麗玉</t>
  </si>
  <si>
    <t>15328富源國中</t>
  </si>
  <si>
    <t>15329瑞穗國中</t>
  </si>
  <si>
    <t>15330三民國中</t>
  </si>
  <si>
    <t>15647瑞穗國小</t>
  </si>
  <si>
    <t>15648瑞美國小</t>
  </si>
  <si>
    <t>15651奇美國小</t>
  </si>
  <si>
    <t>15652富源國小</t>
  </si>
  <si>
    <t>15662三民國小</t>
  </si>
  <si>
    <t>15667大禹國小</t>
  </si>
  <si>
    <t>15685崇德國小</t>
  </si>
  <si>
    <t>15687景美國小</t>
  </si>
  <si>
    <t>15693馬遠國小</t>
  </si>
  <si>
    <t>15698太平國小</t>
  </si>
  <si>
    <t>15602明義國小</t>
  </si>
  <si>
    <t>15603明廉國小</t>
  </si>
  <si>
    <t>15604明恥國小</t>
  </si>
  <si>
    <t>15605中正國小</t>
  </si>
  <si>
    <t>15607復興國小</t>
  </si>
  <si>
    <t>15626壽豐國小</t>
  </si>
  <si>
    <t>15642太巴塱國小</t>
  </si>
  <si>
    <t>15649鶴岡國小</t>
  </si>
  <si>
    <t>15656靜浦國小</t>
  </si>
  <si>
    <t>15672永豐國小</t>
  </si>
  <si>
    <t>15686文蘭國小</t>
  </si>
  <si>
    <t>15689銅蘭國小</t>
  </si>
  <si>
    <t>15310美崙國中</t>
  </si>
  <si>
    <t>15311花崗國中</t>
  </si>
  <si>
    <t>15312國風國中</t>
  </si>
  <si>
    <t>15313自強國中</t>
  </si>
  <si>
    <t>15315秀林國中</t>
  </si>
  <si>
    <t>15601明禮國小</t>
  </si>
  <si>
    <t>15610北濱國小</t>
  </si>
  <si>
    <t>15629志學國小</t>
  </si>
  <si>
    <t>15630月眉國小</t>
  </si>
  <si>
    <t>15660樂合國小</t>
  </si>
  <si>
    <t>15679秀林國小</t>
  </si>
  <si>
    <t>15682佳民國小</t>
  </si>
  <si>
    <t>15688三棧國小</t>
  </si>
  <si>
    <t>15691西林國小</t>
  </si>
  <si>
    <t>15708西寶國小</t>
  </si>
  <si>
    <t>15332玉里國中</t>
  </si>
  <si>
    <t>傅穗珍</t>
  </si>
  <si>
    <t>15333玉東國中</t>
  </si>
  <si>
    <t>15334富北國中</t>
  </si>
  <si>
    <t>15335富里國中</t>
  </si>
  <si>
    <t>15336豐濱國中</t>
  </si>
  <si>
    <t>15337東里國中</t>
  </si>
  <si>
    <t>15338南平中學</t>
  </si>
  <si>
    <t>15634大榮國小</t>
  </si>
  <si>
    <t>15638北林國小</t>
  </si>
  <si>
    <t>15654豐濱國小</t>
  </si>
  <si>
    <t>15657新社國小</t>
  </si>
  <si>
    <t>15661觀音國小</t>
  </si>
  <si>
    <t>15663春日國小</t>
  </si>
  <si>
    <t>15666長良國小</t>
  </si>
  <si>
    <t>15668松浦國小</t>
  </si>
  <si>
    <t>15670富里國小</t>
  </si>
  <si>
    <t>15671萬寧國小</t>
  </si>
  <si>
    <t>15674東竹國小</t>
  </si>
  <si>
    <t>15676明里國小</t>
  </si>
  <si>
    <t>15699卓清國小</t>
  </si>
  <si>
    <t>15702卓樂國小</t>
  </si>
  <si>
    <t>15317宜昌國中</t>
  </si>
  <si>
    <t>15318化仁國中</t>
  </si>
  <si>
    <t>15320吉安國中</t>
  </si>
  <si>
    <t>15321平和國中</t>
  </si>
  <si>
    <t>15322壽豐國中</t>
  </si>
  <si>
    <t>15620光華國小</t>
  </si>
  <si>
    <t>15625平和國小</t>
  </si>
  <si>
    <t>15627豐裡國小</t>
  </si>
  <si>
    <t>15628豐山國小</t>
  </si>
  <si>
    <t>15632溪口國小</t>
  </si>
  <si>
    <t>15675東里國小</t>
  </si>
  <si>
    <t>15678吳江國小</t>
  </si>
  <si>
    <t>15683銅門國小</t>
  </si>
  <si>
    <t>15697崙山國小</t>
  </si>
  <si>
    <t>15608中華國小</t>
  </si>
  <si>
    <t>廖尉辰</t>
  </si>
  <si>
    <t>15609忠孝國小</t>
  </si>
  <si>
    <t>15611鑄強國小</t>
  </si>
  <si>
    <t>15613新城國小</t>
  </si>
  <si>
    <t>15631水璉國小</t>
  </si>
  <si>
    <t>15650舞鶴國小</t>
  </si>
  <si>
    <t>15664德武國小</t>
  </si>
  <si>
    <t>15695明利國小</t>
  </si>
  <si>
    <t>15701立山國小</t>
  </si>
  <si>
    <t>15325鳳林國中</t>
  </si>
  <si>
    <t>賴欣慧</t>
  </si>
  <si>
    <t>15326萬榮國中</t>
  </si>
  <si>
    <t>15327光復國中</t>
  </si>
  <si>
    <t>15633鳳林國小</t>
  </si>
  <si>
    <t>15635林榮國小</t>
  </si>
  <si>
    <t>15636長橋國小</t>
  </si>
  <si>
    <t>15641光復國小</t>
  </si>
  <si>
    <t>15645大進國小</t>
  </si>
  <si>
    <t>15705西富國小</t>
  </si>
  <si>
    <t>15706大興國小</t>
  </si>
  <si>
    <t>A</t>
  </si>
  <si>
    <t>博鈞</t>
  </si>
  <si>
    <t>馬芷麟</t>
  </si>
  <si>
    <t>小宜君</t>
  </si>
  <si>
    <t>郭侑陵</t>
  </si>
  <si>
    <t>蕭敏蕙</t>
  </si>
  <si>
    <t>靜予</t>
  </si>
  <si>
    <t>君翰哥</t>
  </si>
  <si>
    <t>阿珍姐</t>
  </si>
  <si>
    <t>珮如</t>
  </si>
  <si>
    <t>梅英姐</t>
  </si>
  <si>
    <t>`</t>
    <phoneticPr fontId="9" type="noConversion"/>
  </si>
  <si>
    <t>許倚瑄</t>
  </si>
  <si>
    <t>葉俐彣</t>
  </si>
  <si>
    <t>王瓊姿</t>
  </si>
  <si>
    <t>王怡婷</t>
  </si>
  <si>
    <t>依限送達，准予備查。</t>
  </si>
  <si>
    <t>林研臻</t>
  </si>
  <si>
    <t>花蓮縣地方教育發展基金115年3月份會計月報通知單</t>
    <phoneticPr fontId="9" type="noConversion"/>
  </si>
  <si>
    <t>1.依限送達，准予備查。
2.YA0003、Z00085、Z00078、Z00070存入保證金已達預計退還日，請盡速辦理懸帳清理。</t>
    <phoneticPr fontId="16" type="noConversion"/>
  </si>
  <si>
    <t>1.依限送達，准予備查。
2.存入保證金211C05 已達預計退還日，請盡速辦理懸帳清理。</t>
  </si>
  <si>
    <t>1.依限送達，准予備查。
2.CC3031 應付代收款-教育處委託補助-學管科-友善校園學生事務與輔導工作計畫
3.CC3104 應付代收款-教育處委託補助-學管科-自願赴偏遠地區學校服務校長及教師傷害保險費用
4.CC3001 應付代收款-教育處委託補助-學管科-專案請假代課鐘點費
以上請儘速查明結案，以醒帳目。</t>
  </si>
  <si>
    <t>1.依限送達，准予備查。
2.CE3031 應付代收款-教育處委託補助-特幼科-113年度寒假延長照顧服務經費        
3.CE3035 應付代收款-教育處委託補助-特幼科-112學年度第1學期幼兒園就學補助期末不足款
4.CE3064 應付代收款-教育處委託補助-特幼科-112學年度第2學期公立幼兒園免費就學補助
以上請儘速查明結案，以醒帳目。</t>
  </si>
  <si>
    <t>依限送達(截止日遇假日順延至次上班日)。</t>
  </si>
  <si>
    <t>1.依限送達，准予備查。
2.CF3034 應付代收款-體育保健科-健促校群經費，請儘速查明結案，以醒帳目。</t>
  </si>
  <si>
    <t>1.依限送達，准予備查。
2.CB2102 應付代收款-教育處委託補助-學生無力繳交代收代辦費
3.CB3090 應付代收款-教育處委託補助-國民中小學學生無力繳交代
4.CE2035 應付代收款-教育處委託補助公立幼兒園就學補助
5.CE3035 應付代收款-教育處委託補助-112學年度第2學期公立幼兒園就學補助費
6.CF0064 應付代收款-教育處委託補助-一、四、七年級學生健康檢查支援校車油料費
7.CG3021 應付代收款-教育處委託補助-專職族語教師薪津
8.CG3097 應付代收款-教育處委託補助-113學年度中小學初任教師導入輔導知能
以上請儘速查明結案，以醒帳目。</t>
  </si>
  <si>
    <t>1.依限送達，准予備查。
2.CC3015 應付代收款-教育處委託補助-學管科-代理教師健檢費用
3.CF3108 應付代收款-教育處委託補助-體健科-113年AED耗材費用
以上請儘速查明結案，以醒帳目。</t>
  </si>
  <si>
    <t>1.依限送達，准予備查。(截止日遇假日順延至次上班日)。
2.D00000 、E00000、EA0018、EA0042，請盡速辦理懸帳清理。</t>
    <phoneticPr fontId="16" type="noConversion"/>
  </si>
  <si>
    <t>延遲送達，嗣後請改善。</t>
  </si>
  <si>
    <t>1.依限送達。
2.211C20-存入保證金-保固金-老舊廁所改善 
$81,000已達預計退還日，請盡速辦理懸帳清理。</t>
  </si>
  <si>
    <t>1.依限送達，准予備查。
2.CG7113、CH3002應付代收款，上列已逾一年未動支請儘速查明結案，以醒帳目。
3.M00020存入保證金已達預計退還日，請盡速辦理懸帳清理。</t>
    <phoneticPr fontId="16" type="noConversion"/>
  </si>
  <si>
    <t>1.依限送達，准予備查。
2.CG3131 應付代收款-教育處委託補助-課程教學科-補助辦理口說英語展能樂學計畫經費2,000元。
以上請儘速查明結案，以醒帳目。</t>
  </si>
  <si>
    <t>1.依限送達，准予備查。
2.CE3033應付代收款，上列已逾一年未動支請儘速查明結案，以醒帳目。</t>
    <phoneticPr fontId="16" type="noConversion"/>
  </si>
  <si>
    <t>1.依限送達，准予備查。
2.B00001、B00003 、B00010 、B00012 、B00013、F00062、F00064、F00065、F00069應付代收款，上列請儘速查明結案，以醒帳目。</t>
    <phoneticPr fontId="16" type="noConversion"/>
  </si>
  <si>
    <t>1.延遲送達，嗣後請改善。
2.CB1033、F00014應付代收款，上列請儘速查明結案，以醒帳目。</t>
    <phoneticPr fontId="16" type="noConversion"/>
  </si>
  <si>
    <t>1.依限送達，准予備查。(截止日遇假日順延至次上班日)。
2.B00007、E00011、E00013、 E00017 、F00088應付代收款，上列請儘速查明結案，以醒帳目。</t>
    <phoneticPr fontId="16" type="noConversion"/>
  </si>
  <si>
    <t>1.依限送達，准予備查。
2.CB0001應付代收款，上列請儘速查明結案，以醒帳目。</t>
    <phoneticPr fontId="16" type="noConversion"/>
  </si>
  <si>
    <t>1.依限送達(截止日遇假日順延至次上班日)。
2.F00002 應付代收款-其他-場地設施使用費161,800元。
以上請儘速查明結案，以醒帳目。
3.221324 存入保證金-保固金-宏偉電機-113年改善午餐廚房電梯設備-至115.2.19 14,000元。
以上已達預計退還日，請盡速辦理懸帳清理。</t>
  </si>
  <si>
    <t>1.依限送達(截止日遇假日順延至次上班日)。
2.YA0044 存入保證金-保證金-履約保證金-若淯有限公司-109年度瑞穗國中棒球場整建工程144,000元
以上請儘速查明結案，以醒帳目。</t>
  </si>
  <si>
    <t>依限送達,准予備查。(截止日遇假日順延至次上班日)。</t>
  </si>
  <si>
    <t>1.依限送達(截止日遇假日順延至次上班日)。
2.CE3035 應付代收款-教育處委託補助-特幼科-112學年度第2學期公立幼兒園就學補助142,156元。
3.CE3064 應付代收款-教育處委託補助-特幼科-112-2花蓮縣公立幼兒園免費就學補助計畫27,300元。 
以上請儘速查明結案，以醒帳目。</t>
  </si>
  <si>
    <t>1.依限送達，准予備查。(截止日遇假日順延至次上班日)。
2.存出保證金ZA0001已達預計退還日，請盡速辦理懸帳清理。</t>
  </si>
  <si>
    <t>1.依限送達，准予備查。(截止日遇假日順延至次上班日)。</t>
  </si>
  <si>
    <t>依限送達，准予備查。</t>
    <phoneticPr fontId="9" type="noConversion"/>
  </si>
  <si>
    <t xml:space="preserve">1.依限送達，准予備查。(截止日遇假日順延至次上班日)。
2.CC2058 應付代收款-一般地區學校公立國民中學增置專長教師第一期款 $56,089元
3.CF3035 應付代收款-113年運動發展基金補助各級學校運動團隊經費 $46,744元
4.CF3075 應付代收款-教育處-113年基層選手訓練站經費 $2,005,609元
5CG2100應付代收款-調用呂亦鎔所遺代理教師薪資經費 $42,360元
以上請儘速查明結案，以醒帳目。
</t>
    <phoneticPr fontId="9" type="noConversion"/>
  </si>
  <si>
    <t>依限送達，准予備查。(截止日遇假日順延至次上班日)。</t>
    <phoneticPr fontId="9" type="noConversion"/>
  </si>
  <si>
    <t>1.依限送達，准予備查。(截止日遇假日順延至次上班日)。
2.存入保證金211B07逾期未清理，請盡速處理。</t>
    <phoneticPr fontId="9" type="noConversion"/>
  </si>
  <si>
    <t>依限送達(截止日遇假日順延至次上班日)</t>
    <phoneticPr fontId="9" type="noConversion"/>
  </si>
  <si>
    <t>依限送達，准予備查；(截止日遇假日順延至次上班日)。</t>
    <phoneticPr fontId="9" type="noConversion"/>
  </si>
  <si>
    <t>依限送達，准予備查。</t>
    <phoneticPr fontId="9" type="noConversion"/>
  </si>
  <si>
    <t>1.依限送達，准予備查。
2.CG3007 應付代收款-教育處委託補助-112學年度推動中小學數位學習精進方案經費
以上請儘速查明結案，以醒帳目。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</si>
</sst>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8"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3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新細明體"/>
      <family val="1"/>
      <charset val="136"/>
    </font>
    <font>
      <sz val="13"/>
      <name val="細明體"/>
      <family val="3"/>
      <charset val="136"/>
    </font>
    <font>
      <sz val="13"/>
      <color rgb="FF000000"/>
      <name val="細明體"/>
      <family val="3"/>
      <charset val="136"/>
    </font>
    <font>
      <sz val="13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4"/>
      <color theme="1"/>
      <name val="DFKai-SB"/>
      <family val="4"/>
      <charset val="136"/>
    </font>
    <font>
      <sz val="13"/>
      <color theme="1"/>
      <name val="PMingLiu"/>
      <family val="1"/>
      <charset val="136"/>
    </font>
    <font>
      <sz val="13"/>
      <color theme="1"/>
      <name val="DFKai-SB"/>
      <family val="4"/>
      <charset val="136"/>
    </font>
    <font>
      <sz val="14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13"/>
      <color rgb="FF000000"/>
      <name val="PMingLiu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rgb="FFE2F0D9"/>
        <bgColor rgb="FFE7E6E6"/>
      </patternFill>
    </fill>
    <fill>
      <patternFill patternType="solid">
        <fgColor rgb="FFDAE3F3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C5E0B4"/>
        <bgColor rgb="FFC9C9C9"/>
      </patternFill>
    </fill>
    <fill>
      <patternFill patternType="solid">
        <fgColor rgb="FFB4C7E7"/>
        <bgColor rgb="FFC9C9C9"/>
      </patternFill>
    </fill>
    <fill>
      <patternFill patternType="solid">
        <fgColor rgb="FFFFE699"/>
        <bgColor rgb="FFFFFF99"/>
      </patternFill>
    </fill>
    <fill>
      <patternFill patternType="solid">
        <fgColor rgb="FFCCFFCC"/>
        <bgColor rgb="FFE2F0D9"/>
      </patternFill>
    </fill>
    <fill>
      <patternFill patternType="solid">
        <fgColor rgb="FFCC99FF"/>
        <bgColor rgb="FFFF99CC"/>
      </patternFill>
    </fill>
    <fill>
      <patternFill patternType="solid">
        <fgColor rgb="FFF8CBAD"/>
        <bgColor rgb="FFFFE699"/>
      </patternFill>
    </fill>
    <fill>
      <patternFill patternType="solid">
        <fgColor rgb="FFC0C0C0"/>
        <bgColor rgb="FFC9C9C9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E699"/>
      </patternFill>
    </fill>
    <fill>
      <patternFill patternType="solid">
        <fgColor rgb="FFC9C9C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rgb="FFECECEC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rgb="FFE2F0D9"/>
        <bgColor rgb="FFE2F0D9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A8D08D"/>
        <bgColor rgb="FFA8D08D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/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2" fillId="0" borderId="1" xfId="3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3" fillId="2" borderId="1" xfId="2" applyFont="1" applyFill="1" applyBorder="1">
      <alignment vertical="center"/>
    </xf>
    <xf numFmtId="0" fontId="6" fillId="0" borderId="1" xfId="1" applyFont="1" applyBorder="1">
      <alignment vertical="center"/>
    </xf>
    <xf numFmtId="0" fontId="3" fillId="3" borderId="1" xfId="2" applyFont="1" applyFill="1" applyBorder="1">
      <alignment vertical="center"/>
    </xf>
    <xf numFmtId="0" fontId="3" fillId="4" borderId="1" xfId="2" applyFont="1" applyFill="1" applyBorder="1">
      <alignment vertical="center"/>
    </xf>
    <xf numFmtId="0" fontId="3" fillId="5" borderId="1" xfId="2" applyFont="1" applyFill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0" fillId="8" borderId="1" xfId="0" applyFont="1" applyFill="1" applyBorder="1" applyAlignment="1">
      <alignment horizontal="center" vertical="center"/>
    </xf>
    <xf numFmtId="0" fontId="3" fillId="6" borderId="1" xfId="2" applyFont="1" applyFill="1" applyBorder="1">
      <alignment vertical="center"/>
    </xf>
    <xf numFmtId="0" fontId="3" fillId="7" borderId="1" xfId="2" applyFont="1" applyFill="1" applyBorder="1">
      <alignment vertical="center"/>
    </xf>
    <xf numFmtId="0" fontId="0" fillId="9" borderId="1" xfId="0" applyFont="1" applyFill="1" applyBorder="1" applyAlignment="1">
      <alignment horizontal="center" vertical="center"/>
    </xf>
    <xf numFmtId="0" fontId="7" fillId="10" borderId="1" xfId="2" applyFont="1" applyFill="1" applyBorder="1">
      <alignment vertical="center"/>
    </xf>
    <xf numFmtId="0" fontId="0" fillId="11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3" fillId="14" borderId="1" xfId="2" applyFont="1" applyFill="1" applyBorder="1">
      <alignment vertical="center"/>
    </xf>
    <xf numFmtId="0" fontId="1" fillId="0" borderId="1" xfId="3" applyFont="1" applyFill="1" applyBorder="1">
      <alignment vertical="center"/>
    </xf>
    <xf numFmtId="0" fontId="1" fillId="0" borderId="0" xfId="3" applyFont="1" applyFill="1">
      <alignment vertical="center"/>
    </xf>
    <xf numFmtId="0" fontId="0" fillId="0" borderId="0" xfId="0" applyFill="1"/>
    <xf numFmtId="0" fontId="1" fillId="0" borderId="0" xfId="3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0" fontId="8" fillId="0" borderId="0" xfId="0" applyFont="1" applyFill="1"/>
    <xf numFmtId="0" fontId="10" fillId="0" borderId="0" xfId="3" applyFont="1" applyFill="1">
      <alignment vertical="center"/>
    </xf>
    <xf numFmtId="0" fontId="11" fillId="0" borderId="0" xfId="0" applyFont="1" applyFill="1"/>
    <xf numFmtId="176" fontId="2" fillId="15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17" borderId="2" xfId="0" applyFont="1" applyFill="1" applyBorder="1" applyAlignment="1">
      <alignment horizontal="left" vertical="center"/>
    </xf>
    <xf numFmtId="0" fontId="12" fillId="18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2" fillId="19" borderId="2" xfId="0" applyFont="1" applyFill="1" applyBorder="1" applyAlignment="1">
      <alignment horizontal="left" vertical="center"/>
    </xf>
    <xf numFmtId="0" fontId="12" fillId="20" borderId="2" xfId="0" applyFont="1" applyFill="1" applyBorder="1" applyAlignment="1">
      <alignment vertical="center"/>
    </xf>
    <xf numFmtId="0" fontId="12" fillId="20" borderId="2" xfId="0" applyFont="1" applyFill="1" applyBorder="1" applyAlignment="1">
      <alignment horizontal="left" vertical="center"/>
    </xf>
    <xf numFmtId="0" fontId="12" fillId="21" borderId="2" xfId="0" applyFont="1" applyFill="1" applyBorder="1" applyAlignment="1">
      <alignment vertical="center"/>
    </xf>
    <xf numFmtId="0" fontId="12" fillId="21" borderId="2" xfId="0" applyFont="1" applyFill="1" applyBorder="1" applyAlignment="1">
      <alignment horizontal="left" vertical="center"/>
    </xf>
    <xf numFmtId="0" fontId="12" fillId="22" borderId="2" xfId="0" applyFont="1" applyFill="1" applyBorder="1" applyAlignment="1">
      <alignment vertical="center"/>
    </xf>
    <xf numFmtId="0" fontId="12" fillId="22" borderId="2" xfId="0" applyFont="1" applyFill="1" applyBorder="1" applyAlignment="1">
      <alignment horizontal="left" vertical="center"/>
    </xf>
    <xf numFmtId="0" fontId="12" fillId="23" borderId="2" xfId="0" applyFont="1" applyFill="1" applyBorder="1" applyAlignment="1">
      <alignment vertical="center"/>
    </xf>
    <xf numFmtId="0" fontId="12" fillId="23" borderId="2" xfId="0" applyFont="1" applyFill="1" applyBorder="1" applyAlignment="1">
      <alignment horizontal="left" vertical="center"/>
    </xf>
    <xf numFmtId="0" fontId="12" fillId="24" borderId="2" xfId="0" applyFont="1" applyFill="1" applyBorder="1" applyAlignment="1">
      <alignment vertical="center"/>
    </xf>
    <xf numFmtId="0" fontId="12" fillId="24" borderId="2" xfId="0" applyFont="1" applyFill="1" applyBorder="1" applyAlignment="1">
      <alignment horizontal="left" vertical="center"/>
    </xf>
    <xf numFmtId="0" fontId="12" fillId="25" borderId="2" xfId="0" applyFont="1" applyFill="1" applyBorder="1" applyAlignment="1">
      <alignment vertical="center"/>
    </xf>
    <xf numFmtId="0" fontId="12" fillId="25" borderId="2" xfId="0" applyFont="1" applyFill="1" applyBorder="1" applyAlignment="1">
      <alignment horizontal="left" vertical="center"/>
    </xf>
    <xf numFmtId="0" fontId="12" fillId="16" borderId="2" xfId="0" applyFont="1" applyFill="1" applyBorder="1" applyAlignment="1">
      <alignment vertical="center"/>
    </xf>
    <xf numFmtId="0" fontId="12" fillId="16" borderId="2" xfId="0" applyFont="1" applyFill="1" applyBorder="1" applyAlignment="1">
      <alignment horizontal="left" vertical="center"/>
    </xf>
    <xf numFmtId="0" fontId="14" fillId="18" borderId="2" xfId="0" applyFont="1" applyFill="1" applyBorder="1" applyAlignment="1">
      <alignment horizontal="center" vertical="center"/>
    </xf>
    <xf numFmtId="0" fontId="15" fillId="24" borderId="2" xfId="0" applyFont="1" applyFill="1" applyBorder="1" applyAlignment="1">
      <alignment vertical="center"/>
    </xf>
    <xf numFmtId="0" fontId="12" fillId="2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2" fillId="0" borderId="1" xfId="3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_102年國中月報通知單_104年國中小月報通知單03月份" xfId="3" xr:uid="{00000000-0005-0000-0000-000003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E699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DAE3F3"/>
      <rgbColor rgb="FF993366"/>
      <rgbColor rgb="FFFFF2CC"/>
      <rgbColor rgb="FFDEEBF7"/>
      <rgbColor rgb="FF660066"/>
      <rgbColor rgb="FFFF8080"/>
      <rgbColor rgb="FF0066CC"/>
      <rgbColor rgb="FFB4C7E7"/>
      <rgbColor rgb="FF000080"/>
      <rgbColor rgb="FFFF00FF"/>
      <rgbColor rgb="FFE7E6E6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FFF99"/>
      <rgbColor rgb="FFC9C9C9"/>
      <rgbColor rgb="FFFF99CC"/>
      <rgbColor rgb="FFCC99FF"/>
      <rgbColor rgb="FFF8CBAD"/>
      <rgbColor rgb="FF3366FF"/>
      <rgbColor rgb="FF33CCCC"/>
      <rgbColor rgb="FF99CC00"/>
      <rgbColor rgb="FFFBE5D6"/>
      <rgbColor rgb="FFFF9900"/>
      <rgbColor rgb="FFFF6600"/>
      <rgbColor rgb="FF666699"/>
      <rgbColor rgb="FFC5E0B4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390525</xdr:colOff>
      <xdr:row>7</xdr:row>
      <xdr:rowOff>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2EEED419-ED2C-4AF1-8EDF-0B98FCEE55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390525</xdr:colOff>
      <xdr:row>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BB10435-C35B-4730-BFE9-9B5DCCEDC8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001038/Downloads/115&#24180;3&#26376;&#22283;&#20013;&#23567;&#26376;&#22577;&#36890;&#30693;&#21934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國中國小(請內審填)"/>
      <sheetName val="內審對照"/>
    </sheetNames>
    <sheetDataSet>
      <sheetData sheetId="0"/>
      <sheetData sheetId="1">
        <row r="2">
          <cell r="B2" t="str">
            <v>15200教育處</v>
          </cell>
          <cell r="C2" t="str">
            <v>15200</v>
          </cell>
          <cell r="D2" t="str">
            <v>教育處</v>
          </cell>
          <cell r="E2" t="str">
            <v>吳玫瑩</v>
          </cell>
        </row>
        <row r="3">
          <cell r="B3" t="str">
            <v>15310美崙國中</v>
          </cell>
          <cell r="C3" t="str">
            <v>15310</v>
          </cell>
          <cell r="D3" t="str">
            <v>美崙國中</v>
          </cell>
          <cell r="E3" t="str">
            <v>謝惠名</v>
          </cell>
        </row>
        <row r="4">
          <cell r="B4" t="str">
            <v>15311花崗國中</v>
          </cell>
          <cell r="C4" t="str">
            <v>15311</v>
          </cell>
          <cell r="D4" t="str">
            <v>花崗國中</v>
          </cell>
          <cell r="E4" t="str">
            <v>王之煒</v>
          </cell>
        </row>
        <row r="5">
          <cell r="B5" t="str">
            <v>15312國風國中</v>
          </cell>
          <cell r="C5" t="str">
            <v>15312</v>
          </cell>
          <cell r="D5" t="str">
            <v>國風國中</v>
          </cell>
          <cell r="E5" t="str">
            <v>賴欣慧</v>
          </cell>
        </row>
        <row r="6">
          <cell r="B6" t="str">
            <v>15313自強國中</v>
          </cell>
          <cell r="C6" t="str">
            <v>15313</v>
          </cell>
          <cell r="D6" t="str">
            <v>自強國中</v>
          </cell>
          <cell r="E6" t="str">
            <v>王萱</v>
          </cell>
        </row>
        <row r="7">
          <cell r="B7" t="str">
            <v>15315秀林國中</v>
          </cell>
          <cell r="C7" t="str">
            <v>15315</v>
          </cell>
          <cell r="D7" t="str">
            <v>秀林國中</v>
          </cell>
          <cell r="E7" t="str">
            <v>陳瑀彤</v>
          </cell>
        </row>
        <row r="8">
          <cell r="B8" t="str">
            <v>15316新城國中</v>
          </cell>
          <cell r="C8" t="str">
            <v>15316</v>
          </cell>
          <cell r="D8" t="str">
            <v>新城國中</v>
          </cell>
          <cell r="E8" t="str">
            <v>廖尉辰</v>
          </cell>
        </row>
        <row r="9">
          <cell r="B9" t="str">
            <v>15317宜昌國中</v>
          </cell>
          <cell r="C9" t="str">
            <v>15317</v>
          </cell>
          <cell r="D9" t="str">
            <v>宜昌國中</v>
          </cell>
          <cell r="E9" t="str">
            <v>傅穗珍</v>
          </cell>
        </row>
        <row r="10">
          <cell r="B10" t="str">
            <v>15318化仁國中</v>
          </cell>
          <cell r="C10" t="str">
            <v>15318</v>
          </cell>
          <cell r="D10" t="str">
            <v>化仁國中</v>
          </cell>
          <cell r="E10" t="str">
            <v>吳玫瑩</v>
          </cell>
        </row>
        <row r="11">
          <cell r="B11" t="str">
            <v>15320吉安國中</v>
          </cell>
          <cell r="C11" t="str">
            <v>15320</v>
          </cell>
          <cell r="D11" t="str">
            <v>吉安國中</v>
          </cell>
          <cell r="E11" t="str">
            <v>李麗玉</v>
          </cell>
        </row>
        <row r="12">
          <cell r="B12" t="str">
            <v>15321平和國中</v>
          </cell>
          <cell r="C12" t="str">
            <v>15321</v>
          </cell>
          <cell r="D12" t="str">
            <v>平和國中</v>
          </cell>
          <cell r="E12" t="str">
            <v>謝惠名</v>
          </cell>
        </row>
        <row r="13">
          <cell r="B13" t="str">
            <v>15322壽豐國中</v>
          </cell>
          <cell r="C13" t="str">
            <v>15322</v>
          </cell>
          <cell r="D13" t="str">
            <v>壽豐國中</v>
          </cell>
          <cell r="E13" t="str">
            <v>王之煒</v>
          </cell>
        </row>
        <row r="14">
          <cell r="B14" t="str">
            <v>15325鳳林國中</v>
          </cell>
          <cell r="C14" t="str">
            <v>15325</v>
          </cell>
          <cell r="D14" t="str">
            <v>鳳林國中</v>
          </cell>
          <cell r="E14" t="str">
            <v>賴欣慧</v>
          </cell>
        </row>
        <row r="15">
          <cell r="B15" t="str">
            <v>15326萬榮國中</v>
          </cell>
          <cell r="C15" t="str">
            <v>15326</v>
          </cell>
          <cell r="D15" t="str">
            <v>萬榮國中</v>
          </cell>
          <cell r="E15" t="str">
            <v>王萱</v>
          </cell>
        </row>
        <row r="16">
          <cell r="B16" t="str">
            <v>15327光復國中</v>
          </cell>
          <cell r="C16" t="str">
            <v>15327</v>
          </cell>
          <cell r="D16" t="str">
            <v>光復國中</v>
          </cell>
          <cell r="E16" t="str">
            <v>陳瑀彤</v>
          </cell>
        </row>
        <row r="17">
          <cell r="B17" t="str">
            <v>15328富源國中</v>
          </cell>
          <cell r="C17" t="str">
            <v>15328</v>
          </cell>
          <cell r="D17" t="str">
            <v>富源國中</v>
          </cell>
          <cell r="E17" t="str">
            <v>廖尉辰</v>
          </cell>
        </row>
        <row r="18">
          <cell r="B18" t="str">
            <v>15329瑞穗國中</v>
          </cell>
          <cell r="C18" t="str">
            <v>15329</v>
          </cell>
          <cell r="D18" t="str">
            <v>瑞穗國中</v>
          </cell>
          <cell r="E18" t="str">
            <v>傅穗珍</v>
          </cell>
        </row>
        <row r="19">
          <cell r="B19" t="str">
            <v>15330三民國中</v>
          </cell>
          <cell r="C19" t="str">
            <v>15330</v>
          </cell>
          <cell r="D19" t="str">
            <v>三民國中</v>
          </cell>
          <cell r="E19" t="str">
            <v>吳玫瑩</v>
          </cell>
        </row>
        <row r="20">
          <cell r="B20" t="str">
            <v>15332玉里國中</v>
          </cell>
          <cell r="C20" t="str">
            <v>15332</v>
          </cell>
          <cell r="D20" t="str">
            <v>玉里國中</v>
          </cell>
          <cell r="E20" t="str">
            <v>李麗玉</v>
          </cell>
        </row>
        <row r="21">
          <cell r="B21" t="str">
            <v>15333玉東國中</v>
          </cell>
          <cell r="C21" t="str">
            <v>15333</v>
          </cell>
          <cell r="D21" t="str">
            <v>玉東國中</v>
          </cell>
          <cell r="E21" t="str">
            <v>謝惠名</v>
          </cell>
        </row>
        <row r="22">
          <cell r="B22" t="str">
            <v>15334富北國中</v>
          </cell>
          <cell r="C22" t="str">
            <v>15334</v>
          </cell>
          <cell r="D22" t="str">
            <v>富北國中</v>
          </cell>
          <cell r="E22" t="str">
            <v>王之煒</v>
          </cell>
        </row>
        <row r="23">
          <cell r="B23" t="str">
            <v>15335富里國中</v>
          </cell>
          <cell r="C23" t="str">
            <v>15335</v>
          </cell>
          <cell r="D23" t="str">
            <v>富里國中</v>
          </cell>
          <cell r="E23" t="str">
            <v>賴欣慧</v>
          </cell>
        </row>
        <row r="24">
          <cell r="B24" t="str">
            <v>15336豐濱國中</v>
          </cell>
          <cell r="C24" t="str">
            <v>15336</v>
          </cell>
          <cell r="D24" t="str">
            <v>豐濱國中</v>
          </cell>
          <cell r="E24" t="str">
            <v>王萱</v>
          </cell>
        </row>
        <row r="25">
          <cell r="B25" t="str">
            <v>15337東里國中</v>
          </cell>
          <cell r="C25" t="str">
            <v>15337</v>
          </cell>
          <cell r="D25" t="str">
            <v>東里國中</v>
          </cell>
          <cell r="E25" t="str">
            <v>陳瑀彤</v>
          </cell>
        </row>
        <row r="26">
          <cell r="B26" t="str">
            <v>15338南平中學</v>
          </cell>
          <cell r="C26" t="str">
            <v>15338</v>
          </cell>
          <cell r="D26" t="str">
            <v>南平中學</v>
          </cell>
          <cell r="E26" t="str">
            <v>廖尉辰</v>
          </cell>
        </row>
        <row r="27">
          <cell r="B27" t="str">
            <v>15601明禮國小</v>
          </cell>
          <cell r="C27" t="str">
            <v>15601</v>
          </cell>
          <cell r="D27" t="str">
            <v>明禮國小</v>
          </cell>
          <cell r="E27" t="str">
            <v>王之煒</v>
          </cell>
        </row>
        <row r="28">
          <cell r="B28" t="str">
            <v>15602明義國小</v>
          </cell>
          <cell r="C28" t="str">
            <v>15602</v>
          </cell>
          <cell r="D28" t="str">
            <v>明義國小</v>
          </cell>
          <cell r="E28" t="str">
            <v>傅穗珍</v>
          </cell>
        </row>
        <row r="29">
          <cell r="B29" t="str">
            <v>15603明廉國小</v>
          </cell>
          <cell r="C29" t="str">
            <v>15603</v>
          </cell>
          <cell r="D29" t="str">
            <v>明廉國小</v>
          </cell>
          <cell r="E29" t="str">
            <v>吳玫瑩</v>
          </cell>
        </row>
        <row r="30">
          <cell r="B30" t="str">
            <v>15604明恥國小</v>
          </cell>
          <cell r="C30" t="str">
            <v>15604</v>
          </cell>
          <cell r="D30" t="str">
            <v>明恥國小</v>
          </cell>
          <cell r="E30" t="str">
            <v>謝惠名</v>
          </cell>
        </row>
        <row r="31">
          <cell r="B31" t="str">
            <v>15605中正國小</v>
          </cell>
          <cell r="C31" t="str">
            <v>15605</v>
          </cell>
          <cell r="D31" t="str">
            <v>中正國小</v>
          </cell>
          <cell r="E31" t="str">
            <v>李麗玉</v>
          </cell>
        </row>
        <row r="32">
          <cell r="B32" t="str">
            <v>15606信義國小</v>
          </cell>
          <cell r="C32" t="str">
            <v>15606</v>
          </cell>
          <cell r="D32" t="str">
            <v>信義國小</v>
          </cell>
          <cell r="E32" t="str">
            <v>吳玫瑩</v>
          </cell>
        </row>
        <row r="33">
          <cell r="B33" t="str">
            <v>15607復興國小</v>
          </cell>
          <cell r="C33" t="str">
            <v>15607</v>
          </cell>
          <cell r="D33" t="str">
            <v>復興國小</v>
          </cell>
          <cell r="E33" t="str">
            <v>李麗玉</v>
          </cell>
        </row>
        <row r="34">
          <cell r="B34" t="str">
            <v>15608中華國小</v>
          </cell>
          <cell r="C34" t="str">
            <v>15608</v>
          </cell>
          <cell r="D34" t="str">
            <v>中華國小</v>
          </cell>
          <cell r="E34" t="str">
            <v>王之煒</v>
          </cell>
        </row>
        <row r="35">
          <cell r="B35" t="str">
            <v>15609忠孝國小</v>
          </cell>
          <cell r="C35" t="str">
            <v>15609</v>
          </cell>
          <cell r="D35" t="str">
            <v>忠孝國小</v>
          </cell>
          <cell r="E35" t="str">
            <v>賴欣慧</v>
          </cell>
        </row>
        <row r="36">
          <cell r="B36" t="str">
            <v>15610北濱國小</v>
          </cell>
          <cell r="C36" t="str">
            <v>15610</v>
          </cell>
          <cell r="D36" t="str">
            <v>北濱國小</v>
          </cell>
          <cell r="E36" t="str">
            <v>王之煒</v>
          </cell>
        </row>
        <row r="37">
          <cell r="B37" t="str">
            <v>15611鑄強國小</v>
          </cell>
          <cell r="C37" t="str">
            <v>15611</v>
          </cell>
          <cell r="D37" t="str">
            <v>鑄強國小</v>
          </cell>
          <cell r="E37" t="str">
            <v>王萱</v>
          </cell>
        </row>
        <row r="38">
          <cell r="B38" t="str">
            <v>15612國福國小</v>
          </cell>
          <cell r="C38" t="str">
            <v>15612</v>
          </cell>
          <cell r="D38" t="str">
            <v>國福國小</v>
          </cell>
          <cell r="E38" t="str">
            <v>賴欣慧</v>
          </cell>
        </row>
        <row r="39">
          <cell r="B39" t="str">
            <v>15613新城國小</v>
          </cell>
          <cell r="C39" t="str">
            <v>15613</v>
          </cell>
          <cell r="D39" t="str">
            <v>新城國小</v>
          </cell>
          <cell r="E39" t="str">
            <v>陳瑀彤</v>
          </cell>
        </row>
        <row r="40">
          <cell r="B40" t="str">
            <v>15614北埔國小</v>
          </cell>
          <cell r="C40" t="str">
            <v>15614</v>
          </cell>
          <cell r="D40" t="str">
            <v>北埔國小</v>
          </cell>
          <cell r="E40" t="str">
            <v>廖尉辰</v>
          </cell>
        </row>
        <row r="41">
          <cell r="B41" t="str">
            <v>15615康樂國小</v>
          </cell>
          <cell r="C41" t="str">
            <v>15615</v>
          </cell>
          <cell r="D41" t="str">
            <v>康樂國小</v>
          </cell>
          <cell r="E41" t="str">
            <v>廖尉辰</v>
          </cell>
        </row>
        <row r="42">
          <cell r="B42" t="str">
            <v>15616嘉里國小</v>
          </cell>
          <cell r="C42" t="str">
            <v>15616</v>
          </cell>
          <cell r="D42" t="str">
            <v>嘉里國小</v>
          </cell>
          <cell r="E42" t="str">
            <v>廖尉辰</v>
          </cell>
        </row>
        <row r="43">
          <cell r="B43" t="str">
            <v>15617吉安國小</v>
          </cell>
          <cell r="C43" t="str">
            <v>15617</v>
          </cell>
          <cell r="D43" t="str">
            <v>吉安國小</v>
          </cell>
          <cell r="E43" t="str">
            <v>傅穗珍</v>
          </cell>
        </row>
        <row r="44">
          <cell r="B44" t="str">
            <v>15618宜昌國小</v>
          </cell>
          <cell r="C44" t="str">
            <v>15618</v>
          </cell>
          <cell r="D44" t="str">
            <v>宜昌國小</v>
          </cell>
          <cell r="E44" t="str">
            <v>吳玫瑩</v>
          </cell>
        </row>
        <row r="45">
          <cell r="B45" t="str">
            <v>15619北昌國小</v>
          </cell>
          <cell r="C45" t="str">
            <v>15619</v>
          </cell>
          <cell r="D45" t="str">
            <v>北昌國小</v>
          </cell>
          <cell r="E45" t="str">
            <v>李麗玉</v>
          </cell>
        </row>
        <row r="46">
          <cell r="B46" t="str">
            <v>15620光華國小</v>
          </cell>
          <cell r="C46" t="str">
            <v>15620</v>
          </cell>
          <cell r="D46" t="str">
            <v>光華國小</v>
          </cell>
          <cell r="E46" t="str">
            <v>吳玫瑩</v>
          </cell>
        </row>
        <row r="47">
          <cell r="B47" t="str">
            <v>15621稻香國小</v>
          </cell>
          <cell r="C47" t="str">
            <v>15621</v>
          </cell>
          <cell r="D47" t="str">
            <v>稻香國小</v>
          </cell>
          <cell r="E47" t="str">
            <v>謝惠名</v>
          </cell>
        </row>
        <row r="48">
          <cell r="B48" t="str">
            <v>15622南華國小</v>
          </cell>
          <cell r="C48" t="str">
            <v>15622</v>
          </cell>
          <cell r="D48" t="str">
            <v>南華國小</v>
          </cell>
          <cell r="E48" t="str">
            <v>謝惠名</v>
          </cell>
        </row>
        <row r="49">
          <cell r="B49" t="str">
            <v>15623化仁國小</v>
          </cell>
          <cell r="C49" t="str">
            <v>15623</v>
          </cell>
          <cell r="D49" t="str">
            <v>化仁國小</v>
          </cell>
          <cell r="E49" t="str">
            <v>王之煒</v>
          </cell>
        </row>
        <row r="50">
          <cell r="B50" t="str">
            <v>15624太昌國小</v>
          </cell>
          <cell r="C50" t="str">
            <v>15624</v>
          </cell>
          <cell r="D50" t="str">
            <v>太昌國小</v>
          </cell>
          <cell r="E50" t="str">
            <v>賴欣慧</v>
          </cell>
        </row>
        <row r="51">
          <cell r="B51" t="str">
            <v>15625平和國小</v>
          </cell>
          <cell r="C51" t="str">
            <v>15625</v>
          </cell>
          <cell r="D51" t="str">
            <v>平和國小</v>
          </cell>
          <cell r="E51" t="str">
            <v>謝惠名</v>
          </cell>
        </row>
        <row r="52">
          <cell r="B52" t="str">
            <v>15626壽豐國小</v>
          </cell>
          <cell r="C52" t="str">
            <v>15626</v>
          </cell>
          <cell r="D52" t="str">
            <v>壽豐國小</v>
          </cell>
          <cell r="E52" t="str">
            <v>傅穗珍</v>
          </cell>
        </row>
        <row r="53">
          <cell r="B53" t="str">
            <v>15627豐裡國小</v>
          </cell>
          <cell r="C53" t="str">
            <v>15627</v>
          </cell>
          <cell r="D53" t="str">
            <v>豐裡國小</v>
          </cell>
          <cell r="E53" t="str">
            <v>王之煒</v>
          </cell>
        </row>
        <row r="54">
          <cell r="B54" t="str">
            <v>15628豐山國小</v>
          </cell>
          <cell r="C54" t="str">
            <v>15628</v>
          </cell>
          <cell r="D54" t="str">
            <v>豐山國小</v>
          </cell>
          <cell r="E54" t="str">
            <v>王之煒</v>
          </cell>
        </row>
        <row r="55">
          <cell r="B55" t="str">
            <v>15629志學國小</v>
          </cell>
          <cell r="C55" t="str">
            <v>15629</v>
          </cell>
          <cell r="D55" t="str">
            <v>志學國小</v>
          </cell>
          <cell r="E55" t="str">
            <v>謝惠名</v>
          </cell>
        </row>
        <row r="56">
          <cell r="B56" t="str">
            <v>15630月眉國小</v>
          </cell>
          <cell r="C56" t="str">
            <v>15630</v>
          </cell>
          <cell r="D56" t="str">
            <v>月眉國小</v>
          </cell>
          <cell r="E56" t="str">
            <v>賴欣慧</v>
          </cell>
        </row>
        <row r="57">
          <cell r="B57" t="str">
            <v>15631水璉國小</v>
          </cell>
          <cell r="C57" t="str">
            <v>15631</v>
          </cell>
          <cell r="D57" t="str">
            <v>水璉國小</v>
          </cell>
          <cell r="E57" t="str">
            <v>王之煒</v>
          </cell>
        </row>
        <row r="58">
          <cell r="B58" t="str">
            <v>15632溪口國小</v>
          </cell>
          <cell r="C58" t="str">
            <v>15632</v>
          </cell>
          <cell r="D58" t="str">
            <v>溪口國小</v>
          </cell>
          <cell r="E58" t="str">
            <v>謝惠名</v>
          </cell>
        </row>
        <row r="59">
          <cell r="B59" t="str">
            <v>15633鳳林國小</v>
          </cell>
          <cell r="C59" t="str">
            <v>15633</v>
          </cell>
          <cell r="D59" t="str">
            <v>鳳林國小</v>
          </cell>
          <cell r="E59" t="str">
            <v>賴欣慧</v>
          </cell>
        </row>
        <row r="60">
          <cell r="B60" t="str">
            <v>15634大榮國小</v>
          </cell>
          <cell r="C60" t="str">
            <v>15634</v>
          </cell>
          <cell r="D60" t="str">
            <v>大榮國小</v>
          </cell>
          <cell r="E60" t="str">
            <v>廖尉辰</v>
          </cell>
        </row>
        <row r="61">
          <cell r="B61" t="str">
            <v>15635林榮國小</v>
          </cell>
          <cell r="C61" t="str">
            <v>15635</v>
          </cell>
          <cell r="D61" t="str">
            <v>林榮國小</v>
          </cell>
          <cell r="E61" t="str">
            <v>賴欣慧</v>
          </cell>
        </row>
        <row r="62">
          <cell r="B62" t="str">
            <v>15636長橋國小</v>
          </cell>
          <cell r="C62" t="str">
            <v>15636</v>
          </cell>
          <cell r="D62" t="str">
            <v>長橋國小</v>
          </cell>
          <cell r="E62" t="str">
            <v>王萱</v>
          </cell>
        </row>
        <row r="63">
          <cell r="B63" t="str">
            <v>15638北林國小</v>
          </cell>
          <cell r="C63" t="str">
            <v>15638</v>
          </cell>
          <cell r="D63" t="str">
            <v>北林國小</v>
          </cell>
          <cell r="E63" t="str">
            <v>廖尉辰</v>
          </cell>
        </row>
        <row r="64">
          <cell r="B64" t="str">
            <v>15639鳳仁國小</v>
          </cell>
          <cell r="C64" t="str">
            <v>15639</v>
          </cell>
          <cell r="D64" t="str">
            <v>鳳仁國小</v>
          </cell>
          <cell r="E64" t="str">
            <v>吳玫瑩</v>
          </cell>
        </row>
        <row r="65">
          <cell r="B65" t="str">
            <v>15641光復國小</v>
          </cell>
          <cell r="C65" t="str">
            <v>15641</v>
          </cell>
          <cell r="D65" t="str">
            <v>光復國小</v>
          </cell>
          <cell r="E65" t="str">
            <v>陳瑀彤</v>
          </cell>
        </row>
        <row r="66">
          <cell r="B66" t="str">
            <v>15642太巴塱國小</v>
          </cell>
          <cell r="C66" t="str">
            <v>15642</v>
          </cell>
          <cell r="D66" t="str">
            <v>太巴塱國小</v>
          </cell>
          <cell r="E66" t="str">
            <v>李麗玉</v>
          </cell>
        </row>
        <row r="67">
          <cell r="B67" t="str">
            <v>15645大進國小</v>
          </cell>
          <cell r="C67" t="str">
            <v>15645</v>
          </cell>
          <cell r="D67" t="str">
            <v>大進國小</v>
          </cell>
          <cell r="E67" t="str">
            <v>陳瑀彤</v>
          </cell>
        </row>
        <row r="68">
          <cell r="B68" t="str">
            <v>15647瑞穗國小</v>
          </cell>
          <cell r="C68" t="str">
            <v>15647</v>
          </cell>
          <cell r="D68" t="str">
            <v>瑞穗國小</v>
          </cell>
          <cell r="E68" t="str">
            <v>傅穗珍</v>
          </cell>
        </row>
        <row r="69">
          <cell r="B69" t="str">
            <v>15648瑞美國小</v>
          </cell>
          <cell r="C69" t="str">
            <v>15648</v>
          </cell>
          <cell r="D69" t="str">
            <v>瑞美國小</v>
          </cell>
          <cell r="E69" t="str">
            <v>傅穗珍</v>
          </cell>
        </row>
        <row r="70">
          <cell r="B70" t="str">
            <v>15649鶴岡國小</v>
          </cell>
          <cell r="C70" t="str">
            <v>15649</v>
          </cell>
          <cell r="D70" t="str">
            <v>鶴岡國小</v>
          </cell>
          <cell r="E70" t="str">
            <v>傅穗珍</v>
          </cell>
        </row>
        <row r="71">
          <cell r="B71" t="str">
            <v>15650舞鶴國小</v>
          </cell>
          <cell r="C71" t="str">
            <v>15650</v>
          </cell>
          <cell r="D71" t="str">
            <v>舞鶴國小</v>
          </cell>
          <cell r="E71" t="str">
            <v>賴欣慧</v>
          </cell>
        </row>
        <row r="72">
          <cell r="B72" t="str">
            <v>15651奇美國小</v>
          </cell>
          <cell r="C72" t="str">
            <v>15651</v>
          </cell>
          <cell r="D72" t="str">
            <v>奇美國小</v>
          </cell>
          <cell r="E72" t="str">
            <v>傅穗珍</v>
          </cell>
        </row>
        <row r="73">
          <cell r="B73" t="str">
            <v>15652富源國小</v>
          </cell>
          <cell r="C73" t="str">
            <v>15652</v>
          </cell>
          <cell r="D73" t="str">
            <v>富源國小</v>
          </cell>
          <cell r="E73" t="str">
            <v>廖尉辰</v>
          </cell>
        </row>
        <row r="74">
          <cell r="B74" t="str">
            <v>15653瑞北國小</v>
          </cell>
          <cell r="C74" t="str">
            <v>15653</v>
          </cell>
          <cell r="D74" t="str">
            <v>瑞北國小</v>
          </cell>
          <cell r="E74" t="str">
            <v>王之煒</v>
          </cell>
        </row>
        <row r="75">
          <cell r="B75" t="str">
            <v>15654豐濱國小</v>
          </cell>
          <cell r="C75" t="str">
            <v>15654</v>
          </cell>
          <cell r="D75" t="str">
            <v>豐濱國小</v>
          </cell>
          <cell r="E75" t="str">
            <v>王萱</v>
          </cell>
        </row>
        <row r="76">
          <cell r="B76" t="str">
            <v>15655港口國小</v>
          </cell>
          <cell r="C76" t="str">
            <v>15655</v>
          </cell>
          <cell r="D76" t="str">
            <v>港口國小</v>
          </cell>
          <cell r="E76" t="str">
            <v>王之煒</v>
          </cell>
        </row>
        <row r="77">
          <cell r="B77" t="str">
            <v>15656靜浦國小</v>
          </cell>
          <cell r="C77" t="str">
            <v>15656</v>
          </cell>
          <cell r="D77" t="str">
            <v>靜浦國小</v>
          </cell>
          <cell r="E77" t="str">
            <v>謝惠名</v>
          </cell>
        </row>
        <row r="78">
          <cell r="B78" t="str">
            <v>15657新社國小</v>
          </cell>
          <cell r="C78" t="str">
            <v>15657</v>
          </cell>
          <cell r="D78" t="str">
            <v>新社國小</v>
          </cell>
          <cell r="E78" t="str">
            <v>王萱</v>
          </cell>
        </row>
        <row r="79">
          <cell r="B79" t="str">
            <v>15658玉里國小</v>
          </cell>
          <cell r="C79" t="str">
            <v>15658</v>
          </cell>
          <cell r="D79" t="str">
            <v>玉里國小</v>
          </cell>
          <cell r="E79" t="str">
            <v>王萱</v>
          </cell>
        </row>
        <row r="80">
          <cell r="B80" t="str">
            <v>15659源城國小</v>
          </cell>
          <cell r="C80" t="str">
            <v>15659</v>
          </cell>
          <cell r="D80" t="str">
            <v>源城國小</v>
          </cell>
          <cell r="E80" t="str">
            <v>王萱</v>
          </cell>
        </row>
        <row r="81">
          <cell r="B81" t="str">
            <v>15660樂合國小</v>
          </cell>
          <cell r="C81" t="str">
            <v>15660</v>
          </cell>
          <cell r="D81" t="str">
            <v>樂合國小</v>
          </cell>
          <cell r="E81" t="str">
            <v>王萱</v>
          </cell>
        </row>
        <row r="82">
          <cell r="B82" t="str">
            <v>15661觀音國小</v>
          </cell>
          <cell r="C82" t="str">
            <v>15661</v>
          </cell>
          <cell r="D82" t="str">
            <v>觀音國小</v>
          </cell>
          <cell r="E82" t="str">
            <v>謝惠名</v>
          </cell>
        </row>
        <row r="83">
          <cell r="B83" t="str">
            <v>15662三民國小</v>
          </cell>
          <cell r="C83" t="str">
            <v>15662</v>
          </cell>
          <cell r="D83" t="str">
            <v>三民國小</v>
          </cell>
          <cell r="E83" t="str">
            <v>吳玫瑩</v>
          </cell>
        </row>
        <row r="84">
          <cell r="B84" t="str">
            <v>15663春日國小</v>
          </cell>
          <cell r="C84" t="str">
            <v>15663</v>
          </cell>
          <cell r="D84" t="str">
            <v>春日國小</v>
          </cell>
          <cell r="E84" t="str">
            <v>謝惠名</v>
          </cell>
        </row>
        <row r="85">
          <cell r="B85" t="str">
            <v>15664德武國小</v>
          </cell>
          <cell r="C85" t="str">
            <v>15664</v>
          </cell>
          <cell r="D85" t="str">
            <v>德武國小</v>
          </cell>
          <cell r="E85" t="str">
            <v>賴欣慧</v>
          </cell>
        </row>
        <row r="86">
          <cell r="B86" t="str">
            <v>15665中城國小</v>
          </cell>
          <cell r="C86" t="str">
            <v>15665</v>
          </cell>
          <cell r="D86" t="str">
            <v>中城國小</v>
          </cell>
          <cell r="E86" t="str">
            <v>王萱</v>
          </cell>
        </row>
        <row r="87">
          <cell r="B87" t="str">
            <v>15666長良國小</v>
          </cell>
          <cell r="C87" t="str">
            <v>15666</v>
          </cell>
          <cell r="D87" t="str">
            <v>長良國小</v>
          </cell>
          <cell r="E87" t="str">
            <v>陳瑀彤</v>
          </cell>
        </row>
        <row r="88">
          <cell r="B88" t="str">
            <v>15667大禹國小</v>
          </cell>
          <cell r="C88" t="str">
            <v>15667</v>
          </cell>
          <cell r="D88" t="str">
            <v>大禹國小</v>
          </cell>
          <cell r="E88" t="str">
            <v>吳玫瑩</v>
          </cell>
        </row>
        <row r="89">
          <cell r="B89" t="str">
            <v>15668松浦國小</v>
          </cell>
          <cell r="C89" t="str">
            <v>15668</v>
          </cell>
          <cell r="D89" t="str">
            <v>松浦國小</v>
          </cell>
          <cell r="E89" t="str">
            <v>謝惠名</v>
          </cell>
        </row>
        <row r="90">
          <cell r="B90" t="str">
            <v>15669高寮國小</v>
          </cell>
          <cell r="C90" t="str">
            <v>15669</v>
          </cell>
          <cell r="D90" t="str">
            <v>高寮國小</v>
          </cell>
          <cell r="E90" t="str">
            <v>王萱</v>
          </cell>
        </row>
        <row r="91">
          <cell r="B91" t="str">
            <v>15670富里國小</v>
          </cell>
          <cell r="C91" t="str">
            <v>15670</v>
          </cell>
          <cell r="D91" t="str">
            <v>富里國小</v>
          </cell>
          <cell r="E91" t="str">
            <v>賴欣慧</v>
          </cell>
        </row>
        <row r="92">
          <cell r="B92" t="str">
            <v>15671萬寧國小</v>
          </cell>
          <cell r="C92" t="str">
            <v>15671</v>
          </cell>
          <cell r="D92" t="str">
            <v>萬寧國小</v>
          </cell>
          <cell r="E92" t="str">
            <v>陳瑀彤</v>
          </cell>
        </row>
        <row r="93">
          <cell r="B93" t="str">
            <v>15672永豐國小</v>
          </cell>
          <cell r="C93" t="str">
            <v>15672</v>
          </cell>
          <cell r="D93" t="str">
            <v>永豐國小</v>
          </cell>
          <cell r="E93" t="str">
            <v>謝惠名</v>
          </cell>
        </row>
        <row r="94">
          <cell r="B94" t="str">
            <v>15673學田國小</v>
          </cell>
          <cell r="C94" t="str">
            <v>15673</v>
          </cell>
          <cell r="D94" t="str">
            <v>學田國小</v>
          </cell>
          <cell r="E94" t="str">
            <v>王之煒</v>
          </cell>
        </row>
        <row r="95">
          <cell r="B95" t="str">
            <v>15674東竹國小</v>
          </cell>
          <cell r="C95" t="str">
            <v>15674</v>
          </cell>
          <cell r="D95" t="str">
            <v>東竹國小</v>
          </cell>
          <cell r="E95" t="str">
            <v>王之煒</v>
          </cell>
        </row>
        <row r="96">
          <cell r="B96" t="str">
            <v>15675東里國小</v>
          </cell>
          <cell r="C96" t="str">
            <v>15675</v>
          </cell>
          <cell r="D96" t="str">
            <v>東里國小</v>
          </cell>
          <cell r="E96" t="str">
            <v>李麗玉</v>
          </cell>
        </row>
        <row r="97">
          <cell r="B97" t="str">
            <v>15676明里國小</v>
          </cell>
          <cell r="C97" t="str">
            <v>15676</v>
          </cell>
          <cell r="D97" t="str">
            <v>明里國小</v>
          </cell>
          <cell r="E97" t="str">
            <v>王之煒</v>
          </cell>
        </row>
        <row r="98">
          <cell r="B98" t="str">
            <v>15678吳江國小</v>
          </cell>
          <cell r="C98" t="str">
            <v>15678</v>
          </cell>
          <cell r="D98" t="str">
            <v>吳江國小</v>
          </cell>
          <cell r="E98" t="str">
            <v>傅穗珍</v>
          </cell>
        </row>
        <row r="99">
          <cell r="B99" t="str">
            <v>15679秀林國小</v>
          </cell>
          <cell r="C99" t="str">
            <v>15679</v>
          </cell>
          <cell r="D99" t="str">
            <v>秀林國小</v>
          </cell>
          <cell r="E99" t="str">
            <v>陳瑀彤</v>
          </cell>
        </row>
        <row r="100">
          <cell r="B100" t="str">
            <v>15680富世國小</v>
          </cell>
          <cell r="C100" t="str">
            <v>15680</v>
          </cell>
          <cell r="D100" t="str">
            <v>富世國小</v>
          </cell>
          <cell r="E100" t="str">
            <v>廖尉辰</v>
          </cell>
        </row>
        <row r="101">
          <cell r="B101" t="str">
            <v>15681和平國小</v>
          </cell>
          <cell r="C101" t="str">
            <v>15681</v>
          </cell>
          <cell r="D101" t="str">
            <v>和平國小</v>
          </cell>
          <cell r="E101" t="str">
            <v>傅穗珍</v>
          </cell>
        </row>
        <row r="102">
          <cell r="B102" t="str">
            <v>15682佳民國小</v>
          </cell>
          <cell r="C102" t="str">
            <v>15682</v>
          </cell>
          <cell r="D102" t="str">
            <v>佳民國小</v>
          </cell>
          <cell r="E102" t="str">
            <v>謝惠名</v>
          </cell>
        </row>
        <row r="103">
          <cell r="B103" t="str">
            <v>15683銅門國小</v>
          </cell>
          <cell r="C103" t="str">
            <v>15683</v>
          </cell>
          <cell r="D103" t="str">
            <v>銅門國小</v>
          </cell>
          <cell r="E103" t="str">
            <v>吳玫瑩</v>
          </cell>
        </row>
        <row r="104">
          <cell r="B104" t="str">
            <v>15684水源國小</v>
          </cell>
          <cell r="C104" t="str">
            <v>15684</v>
          </cell>
          <cell r="D104" t="str">
            <v>水源國小</v>
          </cell>
          <cell r="E104" t="str">
            <v>賴欣慧</v>
          </cell>
        </row>
        <row r="105">
          <cell r="B105" t="str">
            <v>15685崇德國小</v>
          </cell>
          <cell r="C105" t="str">
            <v>15685</v>
          </cell>
          <cell r="D105" t="str">
            <v>崇德國小</v>
          </cell>
          <cell r="E105" t="str">
            <v>廖尉辰</v>
          </cell>
        </row>
        <row r="106">
          <cell r="B106" t="str">
            <v>15686文蘭國小</v>
          </cell>
          <cell r="C106" t="str">
            <v>15686</v>
          </cell>
          <cell r="D106" t="str">
            <v>文蘭國小</v>
          </cell>
          <cell r="E106" t="str">
            <v>吳玫瑩</v>
          </cell>
        </row>
        <row r="107">
          <cell r="B107" t="str">
            <v>15687景美國小</v>
          </cell>
          <cell r="C107" t="str">
            <v>15687</v>
          </cell>
          <cell r="D107" t="str">
            <v>景美國小</v>
          </cell>
          <cell r="E107" t="str">
            <v>廖尉辰</v>
          </cell>
        </row>
        <row r="108">
          <cell r="B108" t="str">
            <v>15688三棧國小</v>
          </cell>
          <cell r="C108" t="str">
            <v>15688</v>
          </cell>
          <cell r="D108" t="str">
            <v>三棧國小</v>
          </cell>
          <cell r="E108" t="str">
            <v>王萱</v>
          </cell>
        </row>
        <row r="109">
          <cell r="B109" t="str">
            <v>15689銅蘭國小</v>
          </cell>
          <cell r="C109" t="str">
            <v>15689</v>
          </cell>
          <cell r="D109" t="str">
            <v>銅蘭國小</v>
          </cell>
          <cell r="E109" t="str">
            <v>吳玫瑩</v>
          </cell>
        </row>
        <row r="110">
          <cell r="B110" t="str">
            <v>15690萬榮國小</v>
          </cell>
          <cell r="C110" t="str">
            <v>15690</v>
          </cell>
          <cell r="D110" t="str">
            <v>萬榮國小</v>
          </cell>
          <cell r="E110" t="str">
            <v>傅穗珍</v>
          </cell>
        </row>
        <row r="111">
          <cell r="B111" t="str">
            <v>15691西林國小</v>
          </cell>
          <cell r="C111" t="str">
            <v>15691</v>
          </cell>
          <cell r="D111" t="str">
            <v>西林國小</v>
          </cell>
          <cell r="E111" t="str">
            <v>賴欣慧</v>
          </cell>
        </row>
        <row r="112">
          <cell r="B112" t="str">
            <v>15692見晴國小</v>
          </cell>
          <cell r="C112" t="str">
            <v>15692</v>
          </cell>
          <cell r="D112" t="str">
            <v>見晴國小</v>
          </cell>
          <cell r="E112" t="str">
            <v>傅穗珍</v>
          </cell>
        </row>
        <row r="113">
          <cell r="B113" t="str">
            <v>15693馬遠國小</v>
          </cell>
          <cell r="C113" t="str">
            <v>15693</v>
          </cell>
          <cell r="D113" t="str">
            <v>馬遠國小</v>
          </cell>
          <cell r="E113" t="str">
            <v>廖尉辰</v>
          </cell>
        </row>
        <row r="114">
          <cell r="B114" t="str">
            <v>15694紅葉國小</v>
          </cell>
          <cell r="C114" t="str">
            <v>15694</v>
          </cell>
          <cell r="D114" t="str">
            <v>紅葉國小</v>
          </cell>
          <cell r="E114" t="str">
            <v>李麗玉</v>
          </cell>
        </row>
        <row r="115">
          <cell r="B115" t="str">
            <v>15695明利國小</v>
          </cell>
          <cell r="C115" t="str">
            <v>15695</v>
          </cell>
          <cell r="D115" t="str">
            <v>明利國小</v>
          </cell>
          <cell r="E115" t="str">
            <v>王之煒</v>
          </cell>
        </row>
        <row r="116">
          <cell r="B116" t="str">
            <v>15696卓溪國小</v>
          </cell>
          <cell r="C116" t="str">
            <v>15696</v>
          </cell>
          <cell r="D116" t="str">
            <v>卓溪國小</v>
          </cell>
          <cell r="E116" t="str">
            <v>謝惠名</v>
          </cell>
        </row>
        <row r="117">
          <cell r="B117" t="str">
            <v>15697崙山國小</v>
          </cell>
          <cell r="C117" t="str">
            <v>15697</v>
          </cell>
          <cell r="D117" t="str">
            <v>崙山國小</v>
          </cell>
          <cell r="E117" t="str">
            <v>傅穗珍</v>
          </cell>
        </row>
        <row r="118">
          <cell r="B118" t="str">
            <v>15698太平國小</v>
          </cell>
          <cell r="C118" t="str">
            <v>15698</v>
          </cell>
          <cell r="D118" t="str">
            <v>太平國小</v>
          </cell>
          <cell r="E118" t="str">
            <v>吳玫瑩</v>
          </cell>
        </row>
        <row r="119">
          <cell r="B119" t="str">
            <v>15699卓清國小</v>
          </cell>
          <cell r="C119" t="str">
            <v>15699</v>
          </cell>
          <cell r="D119" t="str">
            <v>卓清國小</v>
          </cell>
          <cell r="E119" t="str">
            <v>李麗玉</v>
          </cell>
        </row>
        <row r="120">
          <cell r="B120" t="str">
            <v>15700古風國小</v>
          </cell>
          <cell r="C120" t="str">
            <v>15700</v>
          </cell>
          <cell r="D120" t="str">
            <v>古風國小</v>
          </cell>
          <cell r="E120" t="str">
            <v>傅穗珍</v>
          </cell>
        </row>
        <row r="121">
          <cell r="B121" t="str">
            <v>15701立山國小</v>
          </cell>
          <cell r="C121" t="str">
            <v>15701</v>
          </cell>
          <cell r="D121" t="str">
            <v>立山國小</v>
          </cell>
          <cell r="E121" t="str">
            <v>王萱</v>
          </cell>
        </row>
        <row r="122">
          <cell r="B122" t="str">
            <v>15702卓樂國小</v>
          </cell>
          <cell r="C122" t="str">
            <v>15702</v>
          </cell>
          <cell r="D122" t="str">
            <v>卓樂國小</v>
          </cell>
          <cell r="E122" t="str">
            <v>李麗玉</v>
          </cell>
        </row>
        <row r="123">
          <cell r="B123" t="str">
            <v>15703卓楓國小</v>
          </cell>
          <cell r="C123" t="str">
            <v>15703</v>
          </cell>
          <cell r="D123" t="str">
            <v>卓楓國小</v>
          </cell>
          <cell r="E123" t="str">
            <v>王之煒</v>
          </cell>
        </row>
        <row r="124">
          <cell r="B124" t="str">
            <v>15705西富國小</v>
          </cell>
          <cell r="C124" t="str">
            <v>15705</v>
          </cell>
          <cell r="D124" t="str">
            <v>西富國小</v>
          </cell>
          <cell r="E124" t="str">
            <v>陳瑀彤</v>
          </cell>
        </row>
        <row r="125">
          <cell r="B125" t="str">
            <v>15706大興國小</v>
          </cell>
          <cell r="C125" t="str">
            <v>15706</v>
          </cell>
          <cell r="D125" t="str">
            <v>大興國小</v>
          </cell>
          <cell r="E125" t="str">
            <v>王萱</v>
          </cell>
        </row>
        <row r="126">
          <cell r="B126" t="str">
            <v>15707中原國小</v>
          </cell>
          <cell r="C126" t="str">
            <v>15707</v>
          </cell>
          <cell r="D126" t="str">
            <v>中原國小</v>
          </cell>
          <cell r="E126" t="str">
            <v>傅穗珍</v>
          </cell>
        </row>
        <row r="127">
          <cell r="B127" t="str">
            <v>15708西寶國小</v>
          </cell>
          <cell r="C127" t="str">
            <v>15708</v>
          </cell>
          <cell r="D127" t="str">
            <v>西寶國小</v>
          </cell>
          <cell r="E127" t="str">
            <v>陳瑀彤</v>
          </cell>
        </row>
        <row r="128">
          <cell r="B128" t="str">
            <v>15800體育高中</v>
          </cell>
          <cell r="C128" t="str">
            <v>15800</v>
          </cell>
          <cell r="D128" t="str">
            <v>體育高中</v>
          </cell>
          <cell r="E128" t="str">
            <v>王之煒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28"/>
  <sheetViews>
    <sheetView zoomScaleNormal="100" workbookViewId="0">
      <pane ySplit="2" topLeftCell="A96" activePane="bottomLeft" state="frozen"/>
      <selection pane="bottomLeft" activeCell="C106" sqref="C106"/>
    </sheetView>
  </sheetViews>
  <sheetFormatPr defaultRowHeight="19.5"/>
  <cols>
    <col min="1" max="1" width="19.75" style="25" customWidth="1"/>
    <col min="2" max="2" width="16.25" style="26" customWidth="1"/>
    <col min="3" max="3" width="50.75" style="27" customWidth="1"/>
    <col min="4" max="4" width="15.375" style="23" customWidth="1"/>
    <col min="5" max="1025" width="8.875" style="23" customWidth="1"/>
    <col min="1026" max="16384" width="9" style="24"/>
  </cols>
  <sheetData>
    <row r="1" spans="1:4">
      <c r="A1" s="68" t="s">
        <v>154</v>
      </c>
      <c r="B1" s="68"/>
      <c r="C1" s="68"/>
      <c r="D1" s="68"/>
    </row>
    <row r="2" spans="1:4">
      <c r="A2" s="30" t="s">
        <v>0</v>
      </c>
      <c r="B2" s="30" t="s">
        <v>1</v>
      </c>
      <c r="C2" s="30" t="s">
        <v>2</v>
      </c>
      <c r="D2" s="22" t="s">
        <v>3</v>
      </c>
    </row>
    <row r="3" spans="1:4">
      <c r="A3" s="37" t="s">
        <v>64</v>
      </c>
      <c r="B3" s="38">
        <v>46124</v>
      </c>
      <c r="C3" s="39" t="s">
        <v>152</v>
      </c>
      <c r="D3" s="40" t="s">
        <v>150</v>
      </c>
    </row>
    <row r="4" spans="1:4" ht="51.75">
      <c r="A4" s="41" t="s">
        <v>65</v>
      </c>
      <c r="B4" s="38">
        <v>46122</v>
      </c>
      <c r="C4" s="42" t="s">
        <v>155</v>
      </c>
      <c r="D4" s="43" t="s">
        <v>149</v>
      </c>
    </row>
    <row r="5" spans="1:4">
      <c r="A5" s="44" t="s">
        <v>66</v>
      </c>
      <c r="B5" s="38">
        <v>46122</v>
      </c>
      <c r="C5" s="42" t="s">
        <v>152</v>
      </c>
      <c r="D5" s="45" t="s">
        <v>140</v>
      </c>
    </row>
    <row r="6" spans="1:4">
      <c r="A6" s="46" t="s">
        <v>67</v>
      </c>
      <c r="B6" s="38">
        <v>46122</v>
      </c>
      <c r="C6" s="42" t="s">
        <v>152</v>
      </c>
      <c r="D6" s="47" t="s">
        <v>153</v>
      </c>
    </row>
    <row r="7" spans="1:4">
      <c r="A7" s="48" t="s">
        <v>68</v>
      </c>
      <c r="B7" s="38">
        <v>46121</v>
      </c>
      <c r="C7" s="39" t="s">
        <v>152</v>
      </c>
      <c r="D7" s="49" t="s">
        <v>151</v>
      </c>
    </row>
    <row r="8" spans="1:4">
      <c r="A8" s="50" t="s">
        <v>37</v>
      </c>
      <c r="B8" s="38">
        <v>46121</v>
      </c>
      <c r="C8" s="61" t="s">
        <v>179</v>
      </c>
      <c r="D8" s="51" t="str">
        <f>VLOOKUP(A8,[1]內審對照!B$2:$E$128,4,TRUE)</f>
        <v>廖尉辰</v>
      </c>
    </row>
    <row r="9" spans="1:4">
      <c r="A9" s="52" t="s">
        <v>101</v>
      </c>
      <c r="B9" s="38">
        <v>46121</v>
      </c>
      <c r="C9" s="42" t="s">
        <v>152</v>
      </c>
      <c r="D9" s="53" t="s">
        <v>148</v>
      </c>
    </row>
    <row r="10" spans="1:4">
      <c r="A10" s="54" t="s">
        <v>102</v>
      </c>
      <c r="B10" s="38">
        <v>46122</v>
      </c>
      <c r="C10" s="42" t="s">
        <v>152</v>
      </c>
      <c r="D10" s="55" t="str">
        <f>VLOOKUP(A10,[1]內審對照!B$2:$E$128,4,TRUE)</f>
        <v>吳玫瑩</v>
      </c>
    </row>
    <row r="11" spans="1:4">
      <c r="A11" s="56" t="s">
        <v>103</v>
      </c>
      <c r="B11" s="38">
        <v>46120</v>
      </c>
      <c r="C11" s="42" t="s">
        <v>152</v>
      </c>
      <c r="D11" s="57" t="str">
        <f>VLOOKUP(A11,[1]內審對照!B$2:$E$128,4,TRUE)</f>
        <v>李麗玉</v>
      </c>
    </row>
    <row r="12" spans="1:4">
      <c r="A12" s="37" t="s">
        <v>104</v>
      </c>
      <c r="B12" s="38">
        <v>46124</v>
      </c>
      <c r="C12" s="39" t="s">
        <v>152</v>
      </c>
      <c r="D12" s="40" t="s">
        <v>150</v>
      </c>
    </row>
    <row r="13" spans="1:4">
      <c r="A13" s="41" t="s">
        <v>105</v>
      </c>
      <c r="B13" s="38">
        <v>46121</v>
      </c>
      <c r="C13" s="42" t="s">
        <v>152</v>
      </c>
      <c r="D13" s="43" t="s">
        <v>149</v>
      </c>
    </row>
    <row r="14" spans="1:4">
      <c r="A14" s="44" t="s">
        <v>125</v>
      </c>
      <c r="B14" s="38">
        <v>46121</v>
      </c>
      <c r="C14" s="42" t="s">
        <v>152</v>
      </c>
      <c r="D14" s="45" t="s">
        <v>140</v>
      </c>
    </row>
    <row r="15" spans="1:4">
      <c r="A15" s="41" t="s">
        <v>127</v>
      </c>
      <c r="B15" s="38">
        <v>46121</v>
      </c>
      <c r="C15" s="42" t="s">
        <v>152</v>
      </c>
      <c r="D15" s="43" t="s">
        <v>149</v>
      </c>
    </row>
    <row r="16" spans="1:4">
      <c r="A16" s="48" t="s">
        <v>128</v>
      </c>
      <c r="B16" s="38">
        <v>46126</v>
      </c>
      <c r="C16" s="39" t="s">
        <v>164</v>
      </c>
      <c r="D16" s="49" t="s">
        <v>151</v>
      </c>
    </row>
    <row r="17" spans="1:1025">
      <c r="A17" s="50" t="s">
        <v>39</v>
      </c>
      <c r="B17" s="38">
        <v>46125</v>
      </c>
      <c r="C17" s="39" t="s">
        <v>183</v>
      </c>
      <c r="D17" s="51" t="str">
        <f>VLOOKUP(A17,[1]內審對照!B$2:$E$128,4,TRUE)</f>
        <v>廖尉辰</v>
      </c>
    </row>
    <row r="18" spans="1:1025">
      <c r="A18" s="52" t="s">
        <v>40</v>
      </c>
      <c r="B18" s="38">
        <v>46125</v>
      </c>
      <c r="C18" s="39" t="s">
        <v>174</v>
      </c>
      <c r="D18" s="53" t="s">
        <v>148</v>
      </c>
    </row>
    <row r="19" spans="1:1025" ht="34.5">
      <c r="A19" s="54" t="s">
        <v>41</v>
      </c>
      <c r="B19" s="38">
        <v>46125</v>
      </c>
      <c r="C19" s="42" t="s">
        <v>181</v>
      </c>
      <c r="D19" s="55" t="str">
        <f>VLOOKUP(A19,[1]內審對照!B$2:$E$128,4,TRUE)</f>
        <v>吳玫瑩</v>
      </c>
    </row>
    <row r="20" spans="1:1025" ht="207">
      <c r="A20" s="56" t="s">
        <v>79</v>
      </c>
      <c r="B20" s="38">
        <v>46125</v>
      </c>
      <c r="C20" s="42" t="s">
        <v>180</v>
      </c>
      <c r="D20" s="57" t="str">
        <f>VLOOKUP(A20,[1]內審對照!B$2:$E$128,4,TRUE)</f>
        <v>李麗玉</v>
      </c>
    </row>
    <row r="21" spans="1:1025">
      <c r="A21" s="37" t="s">
        <v>81</v>
      </c>
      <c r="B21" s="38">
        <v>46121</v>
      </c>
      <c r="C21" s="39" t="s">
        <v>152</v>
      </c>
      <c r="D21" s="40" t="s">
        <v>150</v>
      </c>
    </row>
    <row r="22" spans="1:1025" ht="69">
      <c r="A22" s="41" t="s">
        <v>82</v>
      </c>
      <c r="B22" s="38">
        <v>46125</v>
      </c>
      <c r="C22" s="42" t="s">
        <v>163</v>
      </c>
      <c r="D22" s="43" t="s">
        <v>149</v>
      </c>
    </row>
    <row r="23" spans="1:1025">
      <c r="A23" s="44" t="s">
        <v>83</v>
      </c>
      <c r="B23" s="38">
        <v>46122</v>
      </c>
      <c r="C23" s="42" t="s">
        <v>152</v>
      </c>
      <c r="D23" s="45" t="s">
        <v>140</v>
      </c>
    </row>
    <row r="24" spans="1:1025">
      <c r="A24" s="46" t="s">
        <v>84</v>
      </c>
      <c r="B24" s="38">
        <v>46122</v>
      </c>
      <c r="C24" s="42" t="s">
        <v>152</v>
      </c>
      <c r="D24" s="47" t="s">
        <v>153</v>
      </c>
    </row>
    <row r="25" spans="1:1025" s="33" customFormat="1">
      <c r="A25" s="48" t="s">
        <v>85</v>
      </c>
      <c r="B25" s="38">
        <v>46124</v>
      </c>
      <c r="C25" s="39" t="s">
        <v>152</v>
      </c>
      <c r="D25" s="49" t="s">
        <v>151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</row>
    <row r="26" spans="1:1025">
      <c r="A26" s="50" t="s">
        <v>86</v>
      </c>
      <c r="B26" s="38">
        <v>46122</v>
      </c>
      <c r="C26" s="61" t="s">
        <v>152</v>
      </c>
      <c r="D26" s="51" t="str">
        <f>VLOOKUP(A26,[1]內審對照!B$2:$E$128,4,TRUE)</f>
        <v>廖尉辰</v>
      </c>
    </row>
    <row r="27" spans="1:1025">
      <c r="A27" s="41" t="s">
        <v>69</v>
      </c>
      <c r="B27" s="38">
        <v>46114</v>
      </c>
      <c r="C27" s="42" t="s">
        <v>152</v>
      </c>
      <c r="D27" s="43" t="s">
        <v>149</v>
      </c>
    </row>
    <row r="28" spans="1:1025">
      <c r="A28" s="52" t="s">
        <v>52</v>
      </c>
      <c r="B28" s="38">
        <v>46125</v>
      </c>
      <c r="C28" s="39" t="s">
        <v>173</v>
      </c>
      <c r="D28" s="53" t="s">
        <v>148</v>
      </c>
    </row>
    <row r="29" spans="1:1025">
      <c r="A29" s="54" t="s">
        <v>53</v>
      </c>
      <c r="B29" s="38">
        <v>46122</v>
      </c>
      <c r="C29" s="42" t="s">
        <v>152</v>
      </c>
      <c r="D29" s="55" t="str">
        <f>VLOOKUP(A29,[1]內審對照!B$2:$E$128,4,TRUE)</f>
        <v>吳玫瑩</v>
      </c>
    </row>
    <row r="30" spans="1:1025">
      <c r="A30" s="37" t="s">
        <v>54</v>
      </c>
      <c r="B30" s="38">
        <v>46124</v>
      </c>
      <c r="C30" s="39" t="s">
        <v>152</v>
      </c>
      <c r="D30" s="40" t="s">
        <v>150</v>
      </c>
    </row>
    <row r="31" spans="1:1025">
      <c r="A31" s="56" t="s">
        <v>55</v>
      </c>
      <c r="B31" s="38">
        <v>46120</v>
      </c>
      <c r="C31" s="39" t="s">
        <v>152</v>
      </c>
      <c r="D31" s="57" t="str">
        <f>VLOOKUP(A31,[1]內審對照!B$2:$E$128,4,TRUE)</f>
        <v>李麗玉</v>
      </c>
    </row>
    <row r="32" spans="1:1025">
      <c r="A32" s="54" t="s">
        <v>4</v>
      </c>
      <c r="B32" s="38">
        <v>46114</v>
      </c>
      <c r="C32" s="42" t="s">
        <v>152</v>
      </c>
      <c r="D32" s="55" t="str">
        <f>VLOOKUP(A32,[1]內審對照!B$2:$E$128,4,TRUE)</f>
        <v>吳玫瑩</v>
      </c>
    </row>
    <row r="33" spans="1:1025">
      <c r="A33" s="56" t="s">
        <v>56</v>
      </c>
      <c r="B33" s="38">
        <v>46121</v>
      </c>
      <c r="C33" s="42" t="s">
        <v>152</v>
      </c>
      <c r="D33" s="57" t="str">
        <f>VLOOKUP(A33,[1]內審對照!B$2:$E$128,4,TRUE)</f>
        <v>李麗玉</v>
      </c>
    </row>
    <row r="34" spans="1:1025">
      <c r="A34" s="41" t="s">
        <v>115</v>
      </c>
      <c r="B34" s="38">
        <v>46121</v>
      </c>
      <c r="C34" s="42" t="s">
        <v>152</v>
      </c>
      <c r="D34" s="43" t="s">
        <v>149</v>
      </c>
    </row>
    <row r="35" spans="1:1025">
      <c r="A35" s="44" t="s">
        <v>117</v>
      </c>
      <c r="B35" s="38">
        <v>46120</v>
      </c>
      <c r="C35" s="42" t="s">
        <v>152</v>
      </c>
      <c r="D35" s="45" t="s">
        <v>140</v>
      </c>
    </row>
    <row r="36" spans="1:1025">
      <c r="A36" s="41" t="s">
        <v>70</v>
      </c>
      <c r="B36" s="38">
        <v>46122</v>
      </c>
      <c r="C36" s="42" t="s">
        <v>152</v>
      </c>
      <c r="D36" s="43" t="s">
        <v>149</v>
      </c>
    </row>
    <row r="37" spans="1:1025">
      <c r="A37" s="46" t="s">
        <v>118</v>
      </c>
      <c r="B37" s="38">
        <v>46121</v>
      </c>
      <c r="C37" s="42" t="s">
        <v>152</v>
      </c>
      <c r="D37" s="47" t="s">
        <v>153</v>
      </c>
    </row>
    <row r="38" spans="1:1025" s="31" customFormat="1">
      <c r="A38" s="44" t="s">
        <v>6</v>
      </c>
      <c r="B38" s="38">
        <v>46122</v>
      </c>
      <c r="C38" s="42" t="s">
        <v>152</v>
      </c>
      <c r="D38" s="45" t="s">
        <v>140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  <c r="ZQ38" s="23"/>
      <c r="ZR38" s="23"/>
      <c r="ZS38" s="23"/>
      <c r="ZT38" s="23"/>
      <c r="ZU38" s="23"/>
      <c r="ZV38" s="23"/>
      <c r="ZW38" s="23"/>
      <c r="ZX38" s="23"/>
      <c r="ZY38" s="23"/>
      <c r="ZZ38" s="23"/>
      <c r="AAA38" s="23"/>
      <c r="AAB38" s="23"/>
      <c r="AAC38" s="23"/>
      <c r="AAD38" s="23"/>
      <c r="AAE38" s="23"/>
      <c r="AAF38" s="23"/>
      <c r="AAG38" s="23"/>
      <c r="AAH38" s="23"/>
      <c r="AAI38" s="23"/>
      <c r="AAJ38" s="23"/>
      <c r="AAK38" s="23"/>
      <c r="AAL38" s="23"/>
      <c r="AAM38" s="23"/>
      <c r="AAN38" s="23"/>
      <c r="AAO38" s="23"/>
      <c r="AAP38" s="23"/>
      <c r="AAQ38" s="23"/>
      <c r="AAR38" s="23"/>
      <c r="AAS38" s="23"/>
      <c r="AAT38" s="23"/>
      <c r="AAU38" s="23"/>
      <c r="AAV38" s="23"/>
      <c r="AAW38" s="23"/>
      <c r="AAX38" s="23"/>
      <c r="AAY38" s="23"/>
      <c r="AAZ38" s="23"/>
      <c r="ABA38" s="23"/>
      <c r="ABB38" s="23"/>
      <c r="ABC38" s="23"/>
      <c r="ABD38" s="23"/>
      <c r="ABE38" s="23"/>
      <c r="ABF38" s="23"/>
      <c r="ABG38" s="23"/>
      <c r="ABH38" s="23"/>
      <c r="ABI38" s="23"/>
      <c r="ABJ38" s="23"/>
      <c r="ABK38" s="23"/>
      <c r="ABL38" s="23"/>
      <c r="ABM38" s="23"/>
      <c r="ABN38" s="23"/>
      <c r="ABO38" s="23"/>
      <c r="ABP38" s="23"/>
      <c r="ABQ38" s="23"/>
      <c r="ABR38" s="23"/>
      <c r="ABS38" s="23"/>
      <c r="ABT38" s="23"/>
      <c r="ABU38" s="23"/>
      <c r="ABV38" s="23"/>
      <c r="ABW38" s="23"/>
      <c r="ABX38" s="23"/>
      <c r="ABY38" s="23"/>
      <c r="ABZ38" s="23"/>
      <c r="ACA38" s="23"/>
      <c r="ACB38" s="23"/>
      <c r="ACC38" s="23"/>
      <c r="ACD38" s="23"/>
      <c r="ACE38" s="23"/>
      <c r="ACF38" s="23"/>
      <c r="ACG38" s="23"/>
      <c r="ACH38" s="23"/>
      <c r="ACI38" s="23"/>
      <c r="ACJ38" s="23"/>
      <c r="ACK38" s="23"/>
      <c r="ACL38" s="23"/>
      <c r="ACM38" s="23"/>
      <c r="ACN38" s="23"/>
      <c r="ACO38" s="23"/>
      <c r="ACP38" s="23"/>
      <c r="ACQ38" s="23"/>
      <c r="ACR38" s="23"/>
      <c r="ACS38" s="23"/>
      <c r="ACT38" s="23"/>
      <c r="ACU38" s="23"/>
      <c r="ACV38" s="23"/>
      <c r="ACW38" s="23"/>
      <c r="ACX38" s="23"/>
      <c r="ACY38" s="23"/>
      <c r="ACZ38" s="23"/>
      <c r="ADA38" s="23"/>
      <c r="ADB38" s="23"/>
      <c r="ADC38" s="23"/>
      <c r="ADD38" s="23"/>
      <c r="ADE38" s="23"/>
      <c r="ADF38" s="23"/>
      <c r="ADG38" s="23"/>
      <c r="ADH38" s="23"/>
      <c r="ADI38" s="23"/>
      <c r="ADJ38" s="23"/>
      <c r="ADK38" s="23"/>
      <c r="ADL38" s="23"/>
      <c r="ADM38" s="23"/>
      <c r="ADN38" s="23"/>
      <c r="ADO38" s="23"/>
      <c r="ADP38" s="23"/>
      <c r="ADQ38" s="23"/>
      <c r="ADR38" s="23"/>
      <c r="ADS38" s="23"/>
      <c r="ADT38" s="23"/>
      <c r="ADU38" s="23"/>
      <c r="ADV38" s="23"/>
      <c r="ADW38" s="23"/>
      <c r="ADX38" s="23"/>
      <c r="ADY38" s="23"/>
      <c r="ADZ38" s="23"/>
      <c r="AEA38" s="23"/>
      <c r="AEB38" s="23"/>
      <c r="AEC38" s="23"/>
      <c r="AED38" s="23"/>
      <c r="AEE38" s="23"/>
      <c r="AEF38" s="23"/>
      <c r="AEG38" s="23"/>
      <c r="AEH38" s="23"/>
      <c r="AEI38" s="23"/>
      <c r="AEJ38" s="23"/>
      <c r="AEK38" s="23"/>
      <c r="AEL38" s="23"/>
      <c r="AEM38" s="23"/>
      <c r="AEN38" s="23"/>
      <c r="AEO38" s="23"/>
      <c r="AEP38" s="23"/>
      <c r="AEQ38" s="23"/>
      <c r="AER38" s="23"/>
      <c r="AES38" s="23"/>
      <c r="AET38" s="23"/>
      <c r="AEU38" s="23"/>
      <c r="AEV38" s="23"/>
      <c r="AEW38" s="23"/>
      <c r="AEX38" s="23"/>
      <c r="AEY38" s="23"/>
      <c r="AEZ38" s="23"/>
      <c r="AFA38" s="23"/>
      <c r="AFB38" s="23"/>
      <c r="AFC38" s="23"/>
      <c r="AFD38" s="23"/>
      <c r="AFE38" s="23"/>
      <c r="AFF38" s="23"/>
      <c r="AFG38" s="23"/>
      <c r="AFH38" s="23"/>
      <c r="AFI38" s="23"/>
      <c r="AFJ38" s="23"/>
      <c r="AFK38" s="23"/>
      <c r="AFL38" s="23"/>
      <c r="AFM38" s="23"/>
      <c r="AFN38" s="23"/>
      <c r="AFO38" s="23"/>
      <c r="AFP38" s="23"/>
      <c r="AFQ38" s="23"/>
      <c r="AFR38" s="23"/>
      <c r="AFS38" s="23"/>
      <c r="AFT38" s="23"/>
      <c r="AFU38" s="23"/>
      <c r="AFV38" s="23"/>
      <c r="AFW38" s="23"/>
      <c r="AFX38" s="23"/>
      <c r="AFY38" s="23"/>
      <c r="AFZ38" s="23"/>
      <c r="AGA38" s="23"/>
      <c r="AGB38" s="23"/>
      <c r="AGC38" s="23"/>
      <c r="AGD38" s="23"/>
      <c r="AGE38" s="23"/>
      <c r="AGF38" s="23"/>
      <c r="AGG38" s="23"/>
      <c r="AGH38" s="23"/>
      <c r="AGI38" s="23"/>
      <c r="AGJ38" s="23"/>
      <c r="AGK38" s="23"/>
      <c r="AGL38" s="23"/>
      <c r="AGM38" s="23"/>
      <c r="AGN38" s="23"/>
      <c r="AGO38" s="23"/>
      <c r="AGP38" s="23"/>
      <c r="AGQ38" s="23"/>
      <c r="AGR38" s="23"/>
      <c r="AGS38" s="23"/>
      <c r="AGT38" s="23"/>
      <c r="AGU38" s="23"/>
      <c r="AGV38" s="23"/>
      <c r="AGW38" s="23"/>
      <c r="AGX38" s="23"/>
      <c r="AGY38" s="23"/>
      <c r="AGZ38" s="23"/>
      <c r="AHA38" s="23"/>
      <c r="AHB38" s="23"/>
      <c r="AHC38" s="23"/>
      <c r="AHD38" s="23"/>
      <c r="AHE38" s="23"/>
      <c r="AHF38" s="23"/>
      <c r="AHG38" s="23"/>
      <c r="AHH38" s="23"/>
      <c r="AHI38" s="23"/>
      <c r="AHJ38" s="23"/>
      <c r="AHK38" s="23"/>
      <c r="AHL38" s="23"/>
      <c r="AHM38" s="23"/>
      <c r="AHN38" s="23"/>
      <c r="AHO38" s="23"/>
      <c r="AHP38" s="23"/>
      <c r="AHQ38" s="23"/>
      <c r="AHR38" s="23"/>
      <c r="AHS38" s="23"/>
      <c r="AHT38" s="23"/>
      <c r="AHU38" s="23"/>
      <c r="AHV38" s="23"/>
      <c r="AHW38" s="23"/>
      <c r="AHX38" s="23"/>
      <c r="AHY38" s="23"/>
      <c r="AHZ38" s="23"/>
      <c r="AIA38" s="23"/>
      <c r="AIB38" s="23"/>
      <c r="AIC38" s="23"/>
      <c r="AID38" s="23"/>
      <c r="AIE38" s="23"/>
      <c r="AIF38" s="23"/>
      <c r="AIG38" s="23"/>
      <c r="AIH38" s="23"/>
      <c r="AII38" s="23"/>
      <c r="AIJ38" s="23"/>
      <c r="AIK38" s="23"/>
      <c r="AIL38" s="23"/>
      <c r="AIM38" s="23"/>
      <c r="AIN38" s="23"/>
      <c r="AIO38" s="23"/>
      <c r="AIP38" s="23"/>
      <c r="AIQ38" s="23"/>
      <c r="AIR38" s="23"/>
      <c r="AIS38" s="23"/>
      <c r="AIT38" s="23"/>
      <c r="AIU38" s="23"/>
      <c r="AIV38" s="23"/>
      <c r="AIW38" s="23"/>
      <c r="AIX38" s="23"/>
      <c r="AIY38" s="23"/>
      <c r="AIZ38" s="23"/>
      <c r="AJA38" s="23"/>
      <c r="AJB38" s="23"/>
      <c r="AJC38" s="23"/>
      <c r="AJD38" s="23"/>
      <c r="AJE38" s="23"/>
      <c r="AJF38" s="23"/>
      <c r="AJG38" s="23"/>
      <c r="AJH38" s="23"/>
      <c r="AJI38" s="23"/>
      <c r="AJJ38" s="23"/>
      <c r="AJK38" s="23"/>
      <c r="AJL38" s="23"/>
      <c r="AJM38" s="23"/>
      <c r="AJN38" s="23"/>
      <c r="AJO38" s="23"/>
      <c r="AJP38" s="23"/>
      <c r="AJQ38" s="23"/>
      <c r="AJR38" s="23"/>
      <c r="AJS38" s="23"/>
      <c r="AJT38" s="23"/>
      <c r="AJU38" s="23"/>
      <c r="AJV38" s="23"/>
      <c r="AJW38" s="23"/>
      <c r="AJX38" s="23"/>
      <c r="AJY38" s="23"/>
      <c r="AJZ38" s="23"/>
      <c r="AKA38" s="23"/>
      <c r="AKB38" s="23"/>
      <c r="AKC38" s="23"/>
      <c r="AKD38" s="23"/>
      <c r="AKE38" s="23"/>
      <c r="AKF38" s="23"/>
      <c r="AKG38" s="23"/>
      <c r="AKH38" s="23"/>
      <c r="AKI38" s="23"/>
      <c r="AKJ38" s="23"/>
      <c r="AKK38" s="23"/>
      <c r="AKL38" s="23"/>
      <c r="AKM38" s="23"/>
      <c r="AKN38" s="23"/>
      <c r="AKO38" s="23"/>
      <c r="AKP38" s="23"/>
      <c r="AKQ38" s="23"/>
      <c r="AKR38" s="23"/>
      <c r="AKS38" s="23"/>
      <c r="AKT38" s="23"/>
      <c r="AKU38" s="23"/>
      <c r="AKV38" s="23"/>
      <c r="AKW38" s="23"/>
      <c r="AKX38" s="23"/>
      <c r="AKY38" s="23"/>
      <c r="AKZ38" s="23"/>
      <c r="ALA38" s="23"/>
      <c r="ALB38" s="23"/>
      <c r="ALC38" s="23"/>
      <c r="ALD38" s="23"/>
      <c r="ALE38" s="23"/>
      <c r="ALF38" s="23"/>
      <c r="ALG38" s="23"/>
      <c r="ALH38" s="23"/>
      <c r="ALI38" s="23"/>
      <c r="ALJ38" s="23"/>
      <c r="ALK38" s="23"/>
      <c r="ALL38" s="23"/>
      <c r="ALM38" s="23"/>
      <c r="ALN38" s="23"/>
      <c r="ALO38" s="23"/>
      <c r="ALP38" s="23"/>
      <c r="ALQ38" s="23"/>
      <c r="ALR38" s="23"/>
      <c r="ALS38" s="23"/>
      <c r="ALT38" s="23"/>
      <c r="ALU38" s="23"/>
      <c r="ALV38" s="23"/>
      <c r="ALW38" s="23"/>
      <c r="ALX38" s="23"/>
      <c r="ALY38" s="23"/>
      <c r="ALZ38" s="23"/>
      <c r="AMA38" s="23"/>
      <c r="AMB38" s="23"/>
      <c r="AMC38" s="23"/>
      <c r="AMD38" s="23"/>
      <c r="AME38" s="23"/>
      <c r="AMF38" s="23"/>
      <c r="AMG38" s="23"/>
      <c r="AMH38" s="23"/>
      <c r="AMI38" s="23"/>
      <c r="AMJ38" s="23"/>
      <c r="AMK38" s="23"/>
    </row>
    <row r="39" spans="1:1025">
      <c r="A39" s="48" t="s">
        <v>119</v>
      </c>
      <c r="B39" s="38">
        <v>46124</v>
      </c>
      <c r="C39" s="39" t="s">
        <v>152</v>
      </c>
      <c r="D39" s="49" t="s">
        <v>151</v>
      </c>
    </row>
    <row r="40" spans="1:1025">
      <c r="A40" s="50" t="s">
        <v>7</v>
      </c>
      <c r="B40" s="38">
        <v>46122</v>
      </c>
      <c r="C40" s="61" t="s">
        <v>152</v>
      </c>
      <c r="D40" s="51" t="str">
        <f>VLOOKUP(A40,[1]內審對照!B$2:$E$128,4,TRUE)</f>
        <v>廖尉辰</v>
      </c>
    </row>
    <row r="41" spans="1:1025">
      <c r="A41" s="50" t="s">
        <v>8</v>
      </c>
      <c r="B41" s="38">
        <v>46122</v>
      </c>
      <c r="C41" s="61" t="s">
        <v>152</v>
      </c>
      <c r="D41" s="51" t="str">
        <f>VLOOKUP(A41,[1]內審對照!B$2:$E$128,4,TRUE)</f>
        <v>廖尉辰</v>
      </c>
    </row>
    <row r="42" spans="1:1025" s="33" customFormat="1">
      <c r="A42" s="50" t="s">
        <v>9</v>
      </c>
      <c r="B42" s="38">
        <v>46122</v>
      </c>
      <c r="C42" s="61" t="s">
        <v>152</v>
      </c>
      <c r="D42" s="51" t="str">
        <f>VLOOKUP(A42,[1]內審對照!B$2:$E$128,4,TRUE)</f>
        <v>廖尉辰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  <c r="ALP42" s="32"/>
      <c r="ALQ42" s="32"/>
      <c r="ALR42" s="32"/>
      <c r="ALS42" s="32"/>
      <c r="ALT42" s="32"/>
      <c r="ALU42" s="32"/>
      <c r="ALV42" s="32"/>
      <c r="ALW42" s="32"/>
      <c r="ALX42" s="32"/>
      <c r="ALY42" s="32"/>
      <c r="ALZ42" s="32"/>
      <c r="AMA42" s="32"/>
      <c r="AMB42" s="32"/>
      <c r="AMC42" s="32"/>
      <c r="AMD42" s="32"/>
      <c r="AME42" s="32"/>
      <c r="AMF42" s="32"/>
      <c r="AMG42" s="32"/>
      <c r="AMH42" s="32"/>
      <c r="AMI42" s="32"/>
      <c r="AMJ42" s="32"/>
      <c r="AMK42" s="32"/>
    </row>
    <row r="43" spans="1:1025">
      <c r="A43" s="52" t="s">
        <v>10</v>
      </c>
      <c r="B43" s="38">
        <v>46120</v>
      </c>
      <c r="C43" s="42" t="s">
        <v>152</v>
      </c>
      <c r="D43" s="53" t="s">
        <v>148</v>
      </c>
    </row>
    <row r="44" spans="1:1025">
      <c r="A44" s="54" t="s">
        <v>11</v>
      </c>
      <c r="B44" s="38">
        <v>46120</v>
      </c>
      <c r="C44" s="42" t="s">
        <v>152</v>
      </c>
      <c r="D44" s="55" t="str">
        <f>VLOOKUP(A44,[1]內審對照!B$2:$E$128,4,TRUE)</f>
        <v>吳玫瑩</v>
      </c>
    </row>
    <row r="45" spans="1:1025">
      <c r="A45" s="56" t="s">
        <v>12</v>
      </c>
      <c r="B45" s="38">
        <v>46125</v>
      </c>
      <c r="C45" s="39" t="s">
        <v>181</v>
      </c>
      <c r="D45" s="57" t="str">
        <f>VLOOKUP(A45,[1]內審對照!B$2:$E$128,4,TRUE)</f>
        <v>李麗玉</v>
      </c>
    </row>
    <row r="46" spans="1:1025">
      <c r="A46" s="54" t="s">
        <v>106</v>
      </c>
      <c r="B46" s="38">
        <v>46114</v>
      </c>
      <c r="C46" s="42" t="s">
        <v>152</v>
      </c>
      <c r="D46" s="55" t="str">
        <f>VLOOKUP(A46,[1]內審對照!B$2:$E$128,4,TRUE)</f>
        <v>吳玫瑩</v>
      </c>
    </row>
    <row r="47" spans="1:1025">
      <c r="A47" s="37" t="s">
        <v>13</v>
      </c>
      <c r="B47" s="38">
        <v>46121</v>
      </c>
      <c r="C47" s="39" t="s">
        <v>152</v>
      </c>
      <c r="D47" s="40" t="s">
        <v>150</v>
      </c>
    </row>
    <row r="48" spans="1:1025">
      <c r="A48" s="37" t="s">
        <v>14</v>
      </c>
      <c r="B48" s="38">
        <v>46121</v>
      </c>
      <c r="C48" s="39" t="s">
        <v>152</v>
      </c>
      <c r="D48" s="40" t="s">
        <v>150</v>
      </c>
    </row>
    <row r="49" spans="1:4" ht="86.25">
      <c r="A49" s="41" t="s">
        <v>15</v>
      </c>
      <c r="B49" s="38">
        <v>46121</v>
      </c>
      <c r="C49" s="42" t="s">
        <v>166</v>
      </c>
      <c r="D49" s="43" t="s">
        <v>149</v>
      </c>
    </row>
    <row r="50" spans="1:4">
      <c r="A50" s="44" t="s">
        <v>16</v>
      </c>
      <c r="B50" s="38">
        <v>46122</v>
      </c>
      <c r="C50" s="42" t="s">
        <v>152</v>
      </c>
      <c r="D50" s="45" t="s">
        <v>140</v>
      </c>
    </row>
    <row r="51" spans="1:4">
      <c r="A51" s="37" t="s">
        <v>107</v>
      </c>
      <c r="B51" s="38">
        <v>46124</v>
      </c>
      <c r="C51" s="39" t="s">
        <v>152</v>
      </c>
      <c r="D51" s="40" t="s">
        <v>150</v>
      </c>
    </row>
    <row r="52" spans="1:4" ht="69">
      <c r="A52" s="52" t="s">
        <v>57</v>
      </c>
      <c r="B52" s="38">
        <v>46121</v>
      </c>
      <c r="C52" s="42" t="s">
        <v>167</v>
      </c>
      <c r="D52" s="53" t="s">
        <v>148</v>
      </c>
    </row>
    <row r="53" spans="1:4">
      <c r="A53" s="41" t="s">
        <v>108</v>
      </c>
      <c r="B53" s="38">
        <v>46121</v>
      </c>
      <c r="C53" s="42" t="s">
        <v>152</v>
      </c>
      <c r="D53" s="43" t="s">
        <v>149</v>
      </c>
    </row>
    <row r="54" spans="1:4" ht="51.75">
      <c r="A54" s="41" t="s">
        <v>109</v>
      </c>
      <c r="B54" s="38">
        <v>46121</v>
      </c>
      <c r="C54" s="42" t="s">
        <v>168</v>
      </c>
      <c r="D54" s="43" t="s">
        <v>149</v>
      </c>
    </row>
    <row r="55" spans="1:4">
      <c r="A55" s="37" t="s">
        <v>71</v>
      </c>
      <c r="B55" s="38">
        <v>46124</v>
      </c>
      <c r="C55" s="39" t="s">
        <v>152</v>
      </c>
      <c r="D55" s="40" t="s">
        <v>150</v>
      </c>
    </row>
    <row r="56" spans="1:4">
      <c r="A56" s="44" t="s">
        <v>72</v>
      </c>
      <c r="B56" s="38">
        <v>46122</v>
      </c>
      <c r="C56" s="42" t="s">
        <v>152</v>
      </c>
      <c r="D56" s="45" t="s">
        <v>140</v>
      </c>
    </row>
    <row r="57" spans="1:4" ht="69">
      <c r="A57" s="58" t="s">
        <v>120</v>
      </c>
      <c r="B57" s="38">
        <v>46121</v>
      </c>
      <c r="C57" s="42" t="s">
        <v>169</v>
      </c>
      <c r="D57" s="43" t="s">
        <v>149</v>
      </c>
    </row>
    <row r="58" spans="1:4">
      <c r="A58" s="37" t="s">
        <v>110</v>
      </c>
      <c r="B58" s="38">
        <v>46124</v>
      </c>
      <c r="C58" s="39" t="s">
        <v>152</v>
      </c>
      <c r="D58" s="40" t="s">
        <v>150</v>
      </c>
    </row>
    <row r="59" spans="1:4">
      <c r="A59" s="44" t="s">
        <v>129</v>
      </c>
      <c r="B59" s="38">
        <v>46121</v>
      </c>
      <c r="C59" s="42" t="s">
        <v>152</v>
      </c>
      <c r="D59" s="45" t="s">
        <v>140</v>
      </c>
    </row>
    <row r="60" spans="1:4">
      <c r="A60" s="50" t="s">
        <v>87</v>
      </c>
      <c r="B60" s="38">
        <v>46122</v>
      </c>
      <c r="C60" s="67" t="s">
        <v>179</v>
      </c>
      <c r="D60" s="51" t="str">
        <f>VLOOKUP(A60,[1]內審對照!B$2:$E$128,4,TRUE)</f>
        <v>廖尉辰</v>
      </c>
    </row>
    <row r="61" spans="1:4">
      <c r="A61" s="44" t="s">
        <v>130</v>
      </c>
      <c r="B61" s="38">
        <v>46121</v>
      </c>
      <c r="C61" s="42" t="s">
        <v>152</v>
      </c>
      <c r="D61" s="45" t="s">
        <v>140</v>
      </c>
    </row>
    <row r="62" spans="1:4">
      <c r="A62" s="41" t="s">
        <v>131</v>
      </c>
      <c r="B62" s="38">
        <v>46122</v>
      </c>
      <c r="C62" s="42" t="s">
        <v>152</v>
      </c>
      <c r="D62" s="43" t="s">
        <v>149</v>
      </c>
    </row>
    <row r="63" spans="1:4">
      <c r="A63" s="50" t="s">
        <v>88</v>
      </c>
      <c r="B63" s="38">
        <v>46122</v>
      </c>
      <c r="C63" s="61" t="s">
        <v>152</v>
      </c>
      <c r="D63" s="51" t="str">
        <f>VLOOKUP(A63,[1]內審對照!B$2:$E$128,4,TRUE)</f>
        <v>廖尉辰</v>
      </c>
    </row>
    <row r="64" spans="1:4">
      <c r="A64" s="54" t="s">
        <v>17</v>
      </c>
      <c r="B64" s="38">
        <v>46120</v>
      </c>
      <c r="C64" s="42" t="s">
        <v>152</v>
      </c>
      <c r="D64" s="55" t="str">
        <f>VLOOKUP(A64,[1]內審對照!B$2:$E$128,4,TRUE)</f>
        <v>吳玫瑩</v>
      </c>
    </row>
    <row r="65" spans="1:4">
      <c r="A65" s="48" t="s">
        <v>132</v>
      </c>
      <c r="B65" s="38">
        <v>46126</v>
      </c>
      <c r="C65" s="39" t="s">
        <v>164</v>
      </c>
      <c r="D65" s="49" t="s">
        <v>151</v>
      </c>
    </row>
    <row r="66" spans="1:4">
      <c r="A66" s="56" t="s">
        <v>58</v>
      </c>
      <c r="B66" s="38">
        <v>46121</v>
      </c>
      <c r="C66" s="39" t="s">
        <v>164</v>
      </c>
      <c r="D66" s="57" t="str">
        <f>VLOOKUP(A66,[1]內審對照!B$2:$E$128,4,TRUE)</f>
        <v>李麗玉</v>
      </c>
    </row>
    <row r="67" spans="1:4">
      <c r="A67" s="48" t="s">
        <v>133</v>
      </c>
      <c r="B67" s="38">
        <v>46126</v>
      </c>
      <c r="C67" s="39" t="s">
        <v>164</v>
      </c>
      <c r="D67" s="49" t="s">
        <v>151</v>
      </c>
    </row>
    <row r="68" spans="1:4">
      <c r="A68" s="52" t="s">
        <v>42</v>
      </c>
      <c r="B68" s="38">
        <v>46125</v>
      </c>
      <c r="C68" s="39" t="s">
        <v>159</v>
      </c>
      <c r="D68" s="53" t="s">
        <v>148</v>
      </c>
    </row>
    <row r="69" spans="1:4">
      <c r="A69" s="52" t="s">
        <v>43</v>
      </c>
      <c r="B69" s="38">
        <v>46125</v>
      </c>
      <c r="C69" s="39" t="s">
        <v>176</v>
      </c>
      <c r="D69" s="53" t="s">
        <v>148</v>
      </c>
    </row>
    <row r="70" spans="1:4">
      <c r="A70" s="52" t="s">
        <v>59</v>
      </c>
      <c r="B70" s="38">
        <v>46125</v>
      </c>
      <c r="C70" s="39" t="s">
        <v>159</v>
      </c>
      <c r="D70" s="53" t="s">
        <v>148</v>
      </c>
    </row>
    <row r="71" spans="1:4">
      <c r="A71" s="60" t="s">
        <v>121</v>
      </c>
      <c r="B71" s="38">
        <v>46120</v>
      </c>
      <c r="C71" s="42" t="s">
        <v>152</v>
      </c>
      <c r="D71" s="45" t="s">
        <v>140</v>
      </c>
    </row>
    <row r="72" spans="1:4">
      <c r="A72" s="52" t="s">
        <v>44</v>
      </c>
      <c r="B72" s="38">
        <v>46125</v>
      </c>
      <c r="C72" s="39" t="s">
        <v>159</v>
      </c>
      <c r="D72" s="53" t="s">
        <v>148</v>
      </c>
    </row>
    <row r="73" spans="1:4">
      <c r="A73" s="50" t="s">
        <v>45</v>
      </c>
      <c r="B73" s="38">
        <v>46125</v>
      </c>
      <c r="C73" s="39" t="s">
        <v>183</v>
      </c>
      <c r="D73" s="51" t="str">
        <f>VLOOKUP(A73,[1]內審對照!B$2:$E$128,4,TRUE)</f>
        <v>廖尉辰</v>
      </c>
    </row>
    <row r="74" spans="1:4" ht="69">
      <c r="A74" s="41" t="s">
        <v>18</v>
      </c>
      <c r="B74" s="38">
        <v>46125</v>
      </c>
      <c r="C74" s="42" t="s">
        <v>177</v>
      </c>
      <c r="D74" s="43" t="s">
        <v>149</v>
      </c>
    </row>
    <row r="75" spans="1:4">
      <c r="A75" s="46" t="s">
        <v>89</v>
      </c>
      <c r="B75" s="38">
        <v>46122</v>
      </c>
      <c r="C75" s="42" t="s">
        <v>152</v>
      </c>
      <c r="D75" s="47" t="s">
        <v>153</v>
      </c>
    </row>
    <row r="76" spans="1:4" ht="51.75">
      <c r="A76" s="41" t="s">
        <v>19</v>
      </c>
      <c r="B76" s="38">
        <v>46126</v>
      </c>
      <c r="C76" s="42" t="s">
        <v>170</v>
      </c>
      <c r="D76" s="43" t="s">
        <v>149</v>
      </c>
    </row>
    <row r="77" spans="1:4">
      <c r="A77" s="37" t="s">
        <v>60</v>
      </c>
      <c r="B77" s="38">
        <v>46124</v>
      </c>
      <c r="C77" s="39" t="s">
        <v>152</v>
      </c>
      <c r="D77" s="40" t="s">
        <v>150</v>
      </c>
    </row>
    <row r="78" spans="1:4">
      <c r="A78" s="46" t="s">
        <v>90</v>
      </c>
      <c r="B78" s="38">
        <v>46122</v>
      </c>
      <c r="C78" s="42" t="s">
        <v>152</v>
      </c>
      <c r="D78" s="47" t="s">
        <v>153</v>
      </c>
    </row>
    <row r="79" spans="1:4" ht="51.75">
      <c r="A79" s="46" t="s">
        <v>20</v>
      </c>
      <c r="B79" s="38">
        <v>46122</v>
      </c>
      <c r="C79" s="42" t="s">
        <v>156</v>
      </c>
      <c r="D79" s="47" t="s">
        <v>153</v>
      </c>
    </row>
    <row r="80" spans="1:4">
      <c r="A80" s="46" t="s">
        <v>21</v>
      </c>
      <c r="B80" s="38">
        <v>46122</v>
      </c>
      <c r="C80" s="42" t="s">
        <v>185</v>
      </c>
      <c r="D80" s="47" t="s">
        <v>153</v>
      </c>
    </row>
    <row r="81" spans="1:11" ht="69">
      <c r="A81" s="46" t="s">
        <v>73</v>
      </c>
      <c r="B81" s="38">
        <v>46122</v>
      </c>
      <c r="C81" s="42" t="s">
        <v>186</v>
      </c>
      <c r="D81" s="47" t="s">
        <v>153</v>
      </c>
    </row>
    <row r="82" spans="1:11">
      <c r="A82" s="37" t="s">
        <v>91</v>
      </c>
      <c r="B82" s="38">
        <v>46121</v>
      </c>
      <c r="C82" s="39" t="s">
        <v>152</v>
      </c>
      <c r="D82" s="40" t="s">
        <v>150</v>
      </c>
    </row>
    <row r="83" spans="1:11" ht="34.5">
      <c r="A83" s="54" t="s">
        <v>46</v>
      </c>
      <c r="B83" s="38">
        <v>46125</v>
      </c>
      <c r="C83" s="42" t="s">
        <v>181</v>
      </c>
      <c r="D83" s="55" t="str">
        <f>VLOOKUP(A83,[1]內審對照!B$2:$E$128,4,TRUE)</f>
        <v>吳玫瑩</v>
      </c>
    </row>
    <row r="84" spans="1:11">
      <c r="A84" s="37" t="s">
        <v>92</v>
      </c>
      <c r="B84" s="38">
        <v>46121</v>
      </c>
      <c r="C84" s="39" t="s">
        <v>152</v>
      </c>
      <c r="D84" s="40" t="s">
        <v>150</v>
      </c>
      <c r="K84" s="23" t="s">
        <v>147</v>
      </c>
    </row>
    <row r="85" spans="1:11" ht="51.75">
      <c r="A85" s="60" t="s">
        <v>122</v>
      </c>
      <c r="B85" s="38">
        <v>46125</v>
      </c>
      <c r="C85" s="42" t="s">
        <v>182</v>
      </c>
      <c r="D85" s="45" t="s">
        <v>140</v>
      </c>
    </row>
    <row r="86" spans="1:11" ht="138">
      <c r="A86" s="46" t="s">
        <v>22</v>
      </c>
      <c r="B86" s="38">
        <v>46122</v>
      </c>
      <c r="C86" s="42" t="s">
        <v>157</v>
      </c>
      <c r="D86" s="47" t="s">
        <v>153</v>
      </c>
    </row>
    <row r="87" spans="1:11">
      <c r="A87" s="48" t="s">
        <v>93</v>
      </c>
      <c r="B87" s="38">
        <v>46124</v>
      </c>
      <c r="C87" s="39" t="s">
        <v>152</v>
      </c>
      <c r="D87" s="49" t="s">
        <v>151</v>
      </c>
    </row>
    <row r="88" spans="1:11" ht="34.5">
      <c r="A88" s="54" t="s">
        <v>47</v>
      </c>
      <c r="B88" s="38">
        <v>46125</v>
      </c>
      <c r="C88" s="42" t="s">
        <v>181</v>
      </c>
      <c r="D88" s="55" t="str">
        <f>VLOOKUP(A88,[1]內審對照!B$2:$E$128,4,TRUE)</f>
        <v>吳玫瑩</v>
      </c>
    </row>
    <row r="89" spans="1:11">
      <c r="A89" s="37" t="s">
        <v>94</v>
      </c>
      <c r="B89" s="38">
        <v>46121</v>
      </c>
      <c r="C89" s="39" t="s">
        <v>152</v>
      </c>
      <c r="D89" s="40" t="s">
        <v>150</v>
      </c>
    </row>
    <row r="90" spans="1:11" ht="138">
      <c r="A90" s="46" t="s">
        <v>23</v>
      </c>
      <c r="B90" s="38">
        <v>46122</v>
      </c>
      <c r="C90" s="42" t="s">
        <v>158</v>
      </c>
      <c r="D90" s="47" t="s">
        <v>153</v>
      </c>
    </row>
    <row r="91" spans="1:11">
      <c r="A91" s="44" t="s">
        <v>95</v>
      </c>
      <c r="B91" s="38">
        <v>46121</v>
      </c>
      <c r="C91" s="42" t="s">
        <v>152</v>
      </c>
      <c r="D91" s="45" t="s">
        <v>140</v>
      </c>
    </row>
    <row r="92" spans="1:11">
      <c r="A92" s="48" t="s">
        <v>96</v>
      </c>
      <c r="B92" s="38">
        <v>46124</v>
      </c>
      <c r="C92" s="39" t="s">
        <v>165</v>
      </c>
      <c r="D92" s="49" t="s">
        <v>151</v>
      </c>
    </row>
    <row r="93" spans="1:11">
      <c r="A93" s="44" t="s">
        <v>61</v>
      </c>
      <c r="B93" s="38">
        <v>46125</v>
      </c>
      <c r="C93" s="39" t="s">
        <v>181</v>
      </c>
      <c r="D93" s="45" t="s">
        <v>140</v>
      </c>
    </row>
    <row r="94" spans="1:11">
      <c r="A94" s="46" t="s">
        <v>30</v>
      </c>
      <c r="B94" s="38">
        <v>46125</v>
      </c>
      <c r="C94" s="39" t="s">
        <v>159</v>
      </c>
      <c r="D94" s="47" t="s">
        <v>153</v>
      </c>
    </row>
    <row r="95" spans="1:11">
      <c r="A95" s="41" t="s">
        <v>97</v>
      </c>
      <c r="B95" s="38">
        <v>46125</v>
      </c>
      <c r="C95" s="39" t="s">
        <v>178</v>
      </c>
      <c r="D95" s="43" t="s">
        <v>149</v>
      </c>
    </row>
    <row r="96" spans="1:11">
      <c r="A96" s="56" t="s">
        <v>111</v>
      </c>
      <c r="B96" s="38">
        <v>46125</v>
      </c>
      <c r="C96" s="39" t="s">
        <v>181</v>
      </c>
      <c r="D96" s="57" t="str">
        <f>VLOOKUP(A96,[1]內審對照!B$2:$E$128,4,TRUE)</f>
        <v>李麗玉</v>
      </c>
    </row>
    <row r="97" spans="1:4" ht="69">
      <c r="A97" s="41" t="s">
        <v>98</v>
      </c>
      <c r="B97" s="38">
        <v>46125</v>
      </c>
      <c r="C97" s="42" t="s">
        <v>171</v>
      </c>
      <c r="D97" s="43" t="s">
        <v>149</v>
      </c>
    </row>
    <row r="98" spans="1:4">
      <c r="A98" s="52" t="s">
        <v>112</v>
      </c>
      <c r="B98" s="38">
        <v>46121</v>
      </c>
      <c r="C98" s="42" t="s">
        <v>152</v>
      </c>
      <c r="D98" s="53" t="s">
        <v>148</v>
      </c>
    </row>
    <row r="99" spans="1:4">
      <c r="A99" s="48" t="s">
        <v>74</v>
      </c>
      <c r="B99" s="38">
        <v>46124</v>
      </c>
      <c r="C99" s="39" t="s">
        <v>152</v>
      </c>
      <c r="D99" s="49" t="s">
        <v>151</v>
      </c>
    </row>
    <row r="100" spans="1:4">
      <c r="A100" s="50" t="s">
        <v>24</v>
      </c>
      <c r="B100" s="38">
        <v>46122</v>
      </c>
      <c r="C100" s="61" t="s">
        <v>152</v>
      </c>
      <c r="D100" s="51" t="str">
        <f>VLOOKUP(A100,[1]內審對照!B$2:$E$128,4,TRUE)</f>
        <v>廖尉辰</v>
      </c>
    </row>
    <row r="101" spans="1:4">
      <c r="A101" s="56" t="s">
        <v>32</v>
      </c>
      <c r="B101" s="38">
        <v>46121</v>
      </c>
      <c r="C101" s="61" t="s">
        <v>152</v>
      </c>
      <c r="D101" s="57" t="s">
        <v>38</v>
      </c>
    </row>
    <row r="102" spans="1:4">
      <c r="A102" s="37" t="s">
        <v>75</v>
      </c>
      <c r="B102" s="38">
        <v>46121</v>
      </c>
      <c r="C102" s="39" t="s">
        <v>152</v>
      </c>
      <c r="D102" s="40" t="s">
        <v>150</v>
      </c>
    </row>
    <row r="103" spans="1:4">
      <c r="A103" s="54" t="s">
        <v>113</v>
      </c>
      <c r="B103" s="38">
        <v>46114</v>
      </c>
      <c r="C103" s="42" t="s">
        <v>152</v>
      </c>
      <c r="D103" s="55" t="str">
        <f>VLOOKUP(A103,[1]內審對照!B$2:$E$128,4,TRUE)</f>
        <v>吳玫瑩</v>
      </c>
    </row>
    <row r="104" spans="1:4">
      <c r="A104" s="44" t="s">
        <v>25</v>
      </c>
      <c r="B104" s="38">
        <v>46122</v>
      </c>
      <c r="C104" s="42" t="s">
        <v>152</v>
      </c>
      <c r="D104" s="45" t="s">
        <v>140</v>
      </c>
    </row>
    <row r="105" spans="1:4">
      <c r="A105" s="50" t="s">
        <v>48</v>
      </c>
      <c r="B105" s="38">
        <v>46121</v>
      </c>
      <c r="C105" s="61" t="s">
        <v>152</v>
      </c>
      <c r="D105" s="51" t="str">
        <f>VLOOKUP(A105,[1]內審對照!B$2:$E$128,4,TRUE)</f>
        <v>廖尉辰</v>
      </c>
    </row>
    <row r="106" spans="1:4">
      <c r="A106" s="54" t="s">
        <v>62</v>
      </c>
      <c r="B106" s="38">
        <v>46120</v>
      </c>
      <c r="C106" s="42" t="s">
        <v>185</v>
      </c>
      <c r="D106" s="55" t="str">
        <f>VLOOKUP(A106,[1]內審對照!B$2:$E$128,4,TRUE)</f>
        <v>吳玫瑩</v>
      </c>
    </row>
    <row r="107" spans="1:4">
      <c r="A107" s="50" t="s">
        <v>49</v>
      </c>
      <c r="B107" s="38">
        <v>46121</v>
      </c>
      <c r="C107" s="61" t="s">
        <v>152</v>
      </c>
      <c r="D107" s="51" t="str">
        <f>VLOOKUP(A107,[1]內審對照!B$2:$E$128,4,TRUE)</f>
        <v>廖尉辰</v>
      </c>
    </row>
    <row r="108" spans="1:4" ht="51.75">
      <c r="A108" s="46" t="s">
        <v>76</v>
      </c>
      <c r="B108" s="38">
        <v>46122</v>
      </c>
      <c r="C108" s="42" t="s">
        <v>160</v>
      </c>
      <c r="D108" s="47" t="s">
        <v>153</v>
      </c>
    </row>
    <row r="109" spans="1:4">
      <c r="A109" s="54" t="s">
        <v>63</v>
      </c>
      <c r="B109" s="38">
        <v>46120</v>
      </c>
      <c r="C109" s="42" t="s">
        <v>152</v>
      </c>
      <c r="D109" s="55" t="str">
        <f>VLOOKUP(A109,[1]內審對照!B$2:$E$128,4,TRUE)</f>
        <v>吳玫瑩</v>
      </c>
    </row>
    <row r="110" spans="1:4">
      <c r="A110" s="52" t="s">
        <v>26</v>
      </c>
      <c r="B110" s="38">
        <v>46120</v>
      </c>
      <c r="C110" s="42" t="s">
        <v>152</v>
      </c>
      <c r="D110" s="53" t="s">
        <v>148</v>
      </c>
    </row>
    <row r="111" spans="1:4">
      <c r="A111" s="44" t="s">
        <v>77</v>
      </c>
      <c r="B111" s="38">
        <v>46122</v>
      </c>
      <c r="C111" s="42" t="s">
        <v>152</v>
      </c>
      <c r="D111" s="45" t="s">
        <v>140</v>
      </c>
    </row>
    <row r="112" spans="1:4">
      <c r="A112" s="56" t="s">
        <v>33</v>
      </c>
      <c r="B112" s="38">
        <v>46125</v>
      </c>
      <c r="C112" s="39" t="s">
        <v>181</v>
      </c>
      <c r="D112" s="57" t="s">
        <v>38</v>
      </c>
    </row>
    <row r="113" spans="1:4">
      <c r="A113" s="50" t="s">
        <v>50</v>
      </c>
      <c r="B113" s="38">
        <v>46125</v>
      </c>
      <c r="C113" s="61" t="s">
        <v>152</v>
      </c>
      <c r="D113" s="51" t="str">
        <f>VLOOKUP(A113,[1]內審對照!B$2:$E$128,4,TRUE)</f>
        <v>廖尉辰</v>
      </c>
    </row>
    <row r="114" spans="1:4">
      <c r="A114" s="56" t="s">
        <v>27</v>
      </c>
      <c r="B114" s="38">
        <v>46125</v>
      </c>
      <c r="C114" s="39" t="s">
        <v>181</v>
      </c>
      <c r="D114" s="57" t="str">
        <f>VLOOKUP(A114,[1]內審對照!B$2:$E$128,4,TRUE)</f>
        <v>李麗玉</v>
      </c>
    </row>
    <row r="115" spans="1:4" ht="51.75">
      <c r="A115" s="58" t="s">
        <v>123</v>
      </c>
      <c r="B115" s="38">
        <v>46122</v>
      </c>
      <c r="C115" s="42" t="s">
        <v>172</v>
      </c>
      <c r="D115" s="43" t="s">
        <v>149</v>
      </c>
    </row>
    <row r="116" spans="1:4">
      <c r="A116" s="37" t="s">
        <v>28</v>
      </c>
      <c r="B116" s="38">
        <v>46121</v>
      </c>
      <c r="C116" s="39" t="s">
        <v>152</v>
      </c>
      <c r="D116" s="40" t="s">
        <v>150</v>
      </c>
    </row>
    <row r="117" spans="1:4">
      <c r="A117" s="59" t="s">
        <v>114</v>
      </c>
      <c r="B117" s="38">
        <v>46121</v>
      </c>
      <c r="C117" s="42" t="s">
        <v>152</v>
      </c>
      <c r="D117" s="53" t="s">
        <v>148</v>
      </c>
    </row>
    <row r="118" spans="1:4" ht="34.5">
      <c r="A118" s="54" t="s">
        <v>51</v>
      </c>
      <c r="B118" s="38">
        <v>46114</v>
      </c>
      <c r="C118" s="42" t="s">
        <v>184</v>
      </c>
      <c r="D118" s="55" t="str">
        <f>VLOOKUP(A118,[1]內審對照!B$2:$E$128,4,TRUE)</f>
        <v>吳玫瑩</v>
      </c>
    </row>
    <row r="119" spans="1:4">
      <c r="A119" s="56" t="s">
        <v>99</v>
      </c>
      <c r="B119" s="38">
        <v>46125</v>
      </c>
      <c r="C119" s="39" t="s">
        <v>181</v>
      </c>
      <c r="D119" s="57" t="str">
        <f>VLOOKUP(A119,[1]內審對照!B$2:$E$128,4,TRUE)</f>
        <v>李麗玉</v>
      </c>
    </row>
    <row r="120" spans="1:4">
      <c r="A120" s="52" t="s">
        <v>29</v>
      </c>
      <c r="B120" s="38">
        <v>46120</v>
      </c>
      <c r="C120" s="42" t="s">
        <v>152</v>
      </c>
      <c r="D120" s="53" t="s">
        <v>148</v>
      </c>
    </row>
    <row r="121" spans="1:4" ht="276">
      <c r="A121" s="46" t="s">
        <v>124</v>
      </c>
      <c r="B121" s="38">
        <v>46121</v>
      </c>
      <c r="C121" s="42" t="s">
        <v>161</v>
      </c>
      <c r="D121" s="47" t="s">
        <v>153</v>
      </c>
    </row>
    <row r="122" spans="1:4">
      <c r="A122" s="56" t="s">
        <v>100</v>
      </c>
      <c r="B122" s="38">
        <v>46125</v>
      </c>
      <c r="C122" s="39" t="s">
        <v>175</v>
      </c>
      <c r="D122" s="57" t="str">
        <f>VLOOKUP(A122,[1]內審對照!B$2:$E$128,4,TRUE)</f>
        <v>李麗玉</v>
      </c>
    </row>
    <row r="123" spans="1:4" ht="103.5">
      <c r="A123" s="46" t="s">
        <v>34</v>
      </c>
      <c r="B123" s="38">
        <v>46122</v>
      </c>
      <c r="C123" s="42" t="s">
        <v>162</v>
      </c>
      <c r="D123" s="47" t="s">
        <v>153</v>
      </c>
    </row>
    <row r="124" spans="1:4" ht="20.25" thickBot="1">
      <c r="A124" s="48" t="s">
        <v>134</v>
      </c>
      <c r="B124" s="38">
        <v>46126</v>
      </c>
      <c r="C124" s="39" t="s">
        <v>164</v>
      </c>
      <c r="D124" s="49" t="s">
        <v>151</v>
      </c>
    </row>
    <row r="125" spans="1:4" ht="20.25" thickBot="1">
      <c r="A125" s="41" t="s">
        <v>135</v>
      </c>
      <c r="B125" s="38">
        <v>46121</v>
      </c>
      <c r="C125" s="62" t="s">
        <v>152</v>
      </c>
      <c r="D125" s="43" t="s">
        <v>149</v>
      </c>
    </row>
    <row r="126" spans="1:4" ht="20.25" thickBot="1">
      <c r="A126" s="56" t="s">
        <v>35</v>
      </c>
      <c r="B126" s="38">
        <v>46121</v>
      </c>
      <c r="C126" s="62" t="s">
        <v>152</v>
      </c>
      <c r="D126" s="57" t="s">
        <v>38</v>
      </c>
    </row>
    <row r="127" spans="1:4">
      <c r="A127" s="48" t="s">
        <v>78</v>
      </c>
      <c r="B127" s="38">
        <v>46121</v>
      </c>
      <c r="C127" s="39" t="s">
        <v>152</v>
      </c>
      <c r="D127" s="49" t="s">
        <v>151</v>
      </c>
    </row>
    <row r="128" spans="1:4">
      <c r="A128" s="46" t="s">
        <v>36</v>
      </c>
      <c r="B128" s="38">
        <v>46125</v>
      </c>
      <c r="C128" s="39" t="s">
        <v>159</v>
      </c>
      <c r="D128" s="47" t="s">
        <v>153</v>
      </c>
    </row>
  </sheetData>
  <autoFilter ref="A2:AMK123" xr:uid="{35AF0E64-7984-4EC1-853E-EDD4573D14B5}"/>
  <sortState ref="A42:D85">
    <sortCondition ref="A2"/>
  </sortState>
  <mergeCells count="1">
    <mergeCell ref="A1:D1"/>
  </mergeCells>
  <phoneticPr fontId="9" type="noConversion"/>
  <conditionalFormatting sqref="C50">
    <cfRule type="notContainsBlanks" dxfId="0" priority="1">
      <formula>LEN(TRIM(C50))&gt;0</formula>
    </cfRule>
  </conditionalFormatting>
  <printOptions horizontalCentered="1"/>
  <pageMargins left="0.15972222222222199" right="0.196527777777778" top="0.196527777777778" bottom="0.31527777777777799" header="0.51180555555555496" footer="0.15763888888888899"/>
  <pageSetup paperSize="9" scale="98" firstPageNumber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28"/>
  <sheetViews>
    <sheetView tabSelected="1" view="pageBreakPreview" topLeftCell="B68" zoomScaleNormal="100" zoomScaleSheetLayoutView="100" workbookViewId="0">
      <selection activeCell="D123" sqref="D123"/>
    </sheetView>
  </sheetViews>
  <sheetFormatPr defaultRowHeight="17.25"/>
  <cols>
    <col min="1" max="1" width="10" style="1" hidden="1" customWidth="1"/>
    <col min="2" max="2" width="19.5" style="2" bestFit="1" customWidth="1"/>
    <col min="3" max="3" width="10" style="2" bestFit="1" customWidth="1"/>
    <col min="4" max="4" width="64.25" style="66" bestFit="1" customWidth="1"/>
    <col min="5" max="5" width="8.5" style="3" hidden="1" customWidth="1"/>
    <col min="6" max="1025" width="8.875" style="3" customWidth="1"/>
  </cols>
  <sheetData>
    <row r="1" spans="1:5">
      <c r="A1" s="4"/>
      <c r="B1" s="69" t="str">
        <f>'國中國小(不分順序貼上)'!A1</f>
        <v>花蓮縣地方教育發展基金115年3月份會計月報通知單</v>
      </c>
      <c r="C1" s="69"/>
      <c r="D1" s="69"/>
    </row>
    <row r="2" spans="1:5">
      <c r="A2" s="4" t="s">
        <v>3</v>
      </c>
      <c r="B2" s="4" t="s">
        <v>0</v>
      </c>
      <c r="C2" s="4" t="s">
        <v>1</v>
      </c>
      <c r="D2" s="63" t="s">
        <v>2</v>
      </c>
      <c r="E2" s="3" t="s">
        <v>136</v>
      </c>
    </row>
    <row r="3" spans="1:5">
      <c r="A3" s="5" t="s">
        <v>137</v>
      </c>
      <c r="B3" s="6" t="s">
        <v>64</v>
      </c>
      <c r="C3" s="28">
        <f>VLOOKUP(B3,'國中國小(不分順序貼上)'!A:D,2,0)</f>
        <v>46124</v>
      </c>
      <c r="D3" s="12" t="str">
        <f>VLOOKUP(B3,'國中國小(不分順序貼上)'!A:D,3,0)</f>
        <v>依限送達，准予備查。</v>
      </c>
      <c r="E3" s="7" t="s">
        <v>138</v>
      </c>
    </row>
    <row r="4" spans="1:5" ht="51.75">
      <c r="A4" s="5" t="s">
        <v>137</v>
      </c>
      <c r="B4" s="8" t="s">
        <v>65</v>
      </c>
      <c r="C4" s="28">
        <f>VLOOKUP(B4,'國中國小(不分順序貼上)'!A:D,2,0)</f>
        <v>46122</v>
      </c>
      <c r="D4" s="12" t="str">
        <f>VLOOKUP(B4,'國中國小(不分順序貼上)'!A:D,3,0)</f>
        <v>1.依限送達，准予備查。
2.YA0003、Z00085、Z00078、Z00070存入保證金已達預計退還日，請盡速辦理懸帳清理。</v>
      </c>
      <c r="E4" s="7" t="s">
        <v>138</v>
      </c>
    </row>
    <row r="5" spans="1:5">
      <c r="A5" s="5" t="s">
        <v>137</v>
      </c>
      <c r="B5" s="6" t="s">
        <v>66</v>
      </c>
      <c r="C5" s="28">
        <f>VLOOKUP(B5,'國中國小(不分順序貼上)'!A:D,2,0)</f>
        <v>46122</v>
      </c>
      <c r="D5" s="12" t="str">
        <f>VLOOKUP(B5,'國中國小(不分順序貼上)'!A:D,3,0)</f>
        <v>依限送達，准予備查。</v>
      </c>
      <c r="E5" s="7" t="s">
        <v>138</v>
      </c>
    </row>
    <row r="6" spans="1:5">
      <c r="A6" s="5" t="s">
        <v>137</v>
      </c>
      <c r="B6" s="6" t="s">
        <v>67</v>
      </c>
      <c r="C6" s="28">
        <f>VLOOKUP(B6,'國中國小(不分順序貼上)'!A:D,2,0)</f>
        <v>46122</v>
      </c>
      <c r="D6" s="12" t="str">
        <f>VLOOKUP(B6,'國中國小(不分順序貼上)'!A:D,3,0)</f>
        <v>依限送達，准予備查。</v>
      </c>
      <c r="E6" s="7" t="s">
        <v>138</v>
      </c>
    </row>
    <row r="7" spans="1:5">
      <c r="A7" s="5" t="s">
        <v>137</v>
      </c>
      <c r="B7" s="6" t="s">
        <v>68</v>
      </c>
      <c r="C7" s="28">
        <f>VLOOKUP(B7,'國中國小(不分順序貼上)'!A:D,2,0)</f>
        <v>46121</v>
      </c>
      <c r="D7" s="12" t="str">
        <f>VLOOKUP(B7,'國中國小(不分順序貼上)'!A:D,3,0)</f>
        <v>依限送達，准予備查。</v>
      </c>
      <c r="E7" s="9" t="s">
        <v>116</v>
      </c>
    </row>
    <row r="8" spans="1:5">
      <c r="A8" s="5" t="s">
        <v>137</v>
      </c>
      <c r="B8" s="6" t="s">
        <v>37</v>
      </c>
      <c r="C8" s="28">
        <f>VLOOKUP(B8,'國中國小(不分順序貼上)'!A:D,2,0)</f>
        <v>46121</v>
      </c>
      <c r="D8" s="12" t="str">
        <f>VLOOKUP(B8,'國中國小(不分順序貼上)'!A:D,3,0)</f>
        <v>依限送達，准予備查。</v>
      </c>
      <c r="E8" s="9" t="s">
        <v>116</v>
      </c>
    </row>
    <row r="9" spans="1:5">
      <c r="A9" s="5" t="s">
        <v>137</v>
      </c>
      <c r="B9" s="6" t="s">
        <v>101</v>
      </c>
      <c r="C9" s="28">
        <f>VLOOKUP(B9,'國中國小(不分順序貼上)'!A:D,2,0)</f>
        <v>46121</v>
      </c>
      <c r="D9" s="12" t="str">
        <f>VLOOKUP(B9,'國中國小(不分順序貼上)'!A:D,3,0)</f>
        <v>依限送達，准予備查。</v>
      </c>
      <c r="E9" s="9" t="s">
        <v>116</v>
      </c>
    </row>
    <row r="10" spans="1:5">
      <c r="A10" s="5" t="s">
        <v>137</v>
      </c>
      <c r="B10" s="6" t="s">
        <v>102</v>
      </c>
      <c r="C10" s="28">
        <f>VLOOKUP(B10,'國中國小(不分順序貼上)'!A:D,2,0)</f>
        <v>46122</v>
      </c>
      <c r="D10" s="12" t="str">
        <f>VLOOKUP(B10,'國中國小(不分順序貼上)'!A:D,3,0)</f>
        <v>依限送達，准予備查。</v>
      </c>
      <c r="E10" s="9" t="s">
        <v>116</v>
      </c>
    </row>
    <row r="11" spans="1:5">
      <c r="A11" s="5" t="s">
        <v>137</v>
      </c>
      <c r="B11" s="6" t="s">
        <v>103</v>
      </c>
      <c r="C11" s="28">
        <f>VLOOKUP(B11,'國中國小(不分順序貼上)'!A:D,2,0)</f>
        <v>46120</v>
      </c>
      <c r="D11" s="12" t="str">
        <f>VLOOKUP(B11,'國中國小(不分順序貼上)'!A:D,3,0)</f>
        <v>依限送達，准予備查。</v>
      </c>
      <c r="E11" s="9" t="s">
        <v>116</v>
      </c>
    </row>
    <row r="12" spans="1:5">
      <c r="A12" s="5" t="s">
        <v>137</v>
      </c>
      <c r="B12" s="6" t="s">
        <v>104</v>
      </c>
      <c r="C12" s="28">
        <f>VLOOKUP(B12,'國中國小(不分順序貼上)'!A:D,2,0)</f>
        <v>46124</v>
      </c>
      <c r="D12" s="12" t="str">
        <f>VLOOKUP(B12,'國中國小(不分順序貼上)'!A:D,3,0)</f>
        <v>依限送達，准予備查。</v>
      </c>
      <c r="E12" s="9" t="s">
        <v>116</v>
      </c>
    </row>
    <row r="13" spans="1:5">
      <c r="A13" s="5" t="s">
        <v>137</v>
      </c>
      <c r="B13" s="6" t="s">
        <v>105</v>
      </c>
      <c r="C13" s="28">
        <f>VLOOKUP(B13,'國中國小(不分順序貼上)'!A:D,2,0)</f>
        <v>46121</v>
      </c>
      <c r="D13" s="12" t="str">
        <f>VLOOKUP(B13,'國中國小(不分順序貼上)'!A:D,3,0)</f>
        <v>依限送達，准予備查。</v>
      </c>
      <c r="E13" s="9" t="s">
        <v>116</v>
      </c>
    </row>
    <row r="14" spans="1:5">
      <c r="A14" s="5" t="s">
        <v>137</v>
      </c>
      <c r="B14" s="8" t="s">
        <v>125</v>
      </c>
      <c r="C14" s="28">
        <f>VLOOKUP(B14,'國中國小(不分順序貼上)'!A:D,2,0)</f>
        <v>46121</v>
      </c>
      <c r="D14" s="12" t="str">
        <f>VLOOKUP(B14,'國中國小(不分順序貼上)'!A:D,3,0)</f>
        <v>依限送達，准予備查。</v>
      </c>
      <c r="E14" s="10" t="s">
        <v>126</v>
      </c>
    </row>
    <row r="15" spans="1:5">
      <c r="A15" s="5" t="s">
        <v>137</v>
      </c>
      <c r="B15" s="6" t="s">
        <v>127</v>
      </c>
      <c r="C15" s="28">
        <f>VLOOKUP(B15,'國中國小(不分順序貼上)'!A:D,2,0)</f>
        <v>46121</v>
      </c>
      <c r="D15" s="12" t="str">
        <f>VLOOKUP(B15,'國中國小(不分順序貼上)'!A:D,3,0)</f>
        <v>依限送達，准予備查。</v>
      </c>
      <c r="E15" s="10" t="s">
        <v>126</v>
      </c>
    </row>
    <row r="16" spans="1:5">
      <c r="A16" s="5" t="s">
        <v>137</v>
      </c>
      <c r="B16" s="6" t="s">
        <v>128</v>
      </c>
      <c r="C16" s="28">
        <f>VLOOKUP(B16,'國中國小(不分順序貼上)'!A:D,2,0)</f>
        <v>46126</v>
      </c>
      <c r="D16" s="12" t="str">
        <f>VLOOKUP(B16,'國中國小(不分順序貼上)'!A:D,3,0)</f>
        <v>延遲送達，嗣後請改善。</v>
      </c>
      <c r="E16" s="10" t="s">
        <v>126</v>
      </c>
    </row>
    <row r="17" spans="1:5">
      <c r="A17" s="5" t="s">
        <v>137</v>
      </c>
      <c r="B17" s="35" t="s">
        <v>39</v>
      </c>
      <c r="C17" s="36">
        <f>VLOOKUP(B17,'國中國小(不分順序貼上)'!A:D,2,0)</f>
        <v>46125</v>
      </c>
      <c r="D17" s="64" t="str">
        <f>VLOOKUP(B17,'國中國小(不分順序貼上)'!A:D,3,0)</f>
        <v>依限送達(截止日遇假日順延至次上班日)</v>
      </c>
      <c r="E17" s="10" t="s">
        <v>126</v>
      </c>
    </row>
    <row r="18" spans="1:5" ht="69">
      <c r="A18" s="5" t="s">
        <v>137</v>
      </c>
      <c r="B18" s="6" t="s">
        <v>40</v>
      </c>
      <c r="C18" s="28">
        <f>VLOOKUP(B18,'國中國小(不分順序貼上)'!A:D,2,0)</f>
        <v>46125</v>
      </c>
      <c r="D18" s="12" t="str">
        <f>VLOOKUP(B18,'國中國小(不分順序貼上)'!A:D,3,0)</f>
        <v>1.依限送達(截止日遇假日順延至次上班日)。
2.YA0044 存入保證金-保證金-履約保證金-若淯有限公司-109年度瑞穗國中棒球場整建工程144,000元
以上請儘速查明結案，以醒帳目。</v>
      </c>
      <c r="E18" s="10" t="s">
        <v>126</v>
      </c>
    </row>
    <row r="19" spans="1:5">
      <c r="A19" s="5" t="s">
        <v>137</v>
      </c>
      <c r="B19" s="6" t="s">
        <v>41</v>
      </c>
      <c r="C19" s="28">
        <f>VLOOKUP(B19,'國中國小(不分順序貼上)'!A:D,2,0)</f>
        <v>46125</v>
      </c>
      <c r="D19" s="12" t="str">
        <f>VLOOKUP(B19,'國中國小(不分順序貼上)'!A:D,3,0)</f>
        <v>依限送達，准予備查。(截止日遇假日順延至次上班日)。</v>
      </c>
      <c r="E19" s="10" t="s">
        <v>126</v>
      </c>
    </row>
    <row r="20" spans="1:5" ht="155.25">
      <c r="A20" s="5" t="s">
        <v>137</v>
      </c>
      <c r="B20" s="6" t="s">
        <v>79</v>
      </c>
      <c r="C20" s="28">
        <f>VLOOKUP(B20,'國中國小(不分順序貼上)'!A:D,2,0)</f>
        <v>46125</v>
      </c>
      <c r="D20" s="12" t="str">
        <f>VLOOKUP(B20,'國中國小(不分順序貼上)'!A:D,3,0)</f>
        <v xml:space="preserve">1.依限送達，准予備查。(截止日遇假日順延至次上班日)。
2.CC2058 應付代收款-一般地區學校公立國民中學增置專長教師第一期款 $56,089元
3.CF3035 應付代收款-113年運動發展基金補助各級學校運動團隊經費 $46,744元
4.CF3075 應付代收款-教育處-113年基層選手訓練站經費 $2,005,609元
5CG2100應付代收款-調用呂亦鎔所遺代理教師薪資經費 $42,360元
以上請儘速查明結案，以醒帳目。
</v>
      </c>
      <c r="E20" s="11" t="s">
        <v>80</v>
      </c>
    </row>
    <row r="21" spans="1:5">
      <c r="A21" s="5" t="s">
        <v>137</v>
      </c>
      <c r="B21" s="6" t="s">
        <v>81</v>
      </c>
      <c r="C21" s="28">
        <f>VLOOKUP(B21,'國中國小(不分順序貼上)'!A:D,2,0)</f>
        <v>46121</v>
      </c>
      <c r="D21" s="12" t="str">
        <f>VLOOKUP(B21,'國中國小(不分順序貼上)'!A:D,3,0)</f>
        <v>依限送達，准予備查。</v>
      </c>
      <c r="E21" s="11" t="s">
        <v>80</v>
      </c>
    </row>
    <row r="22" spans="1:5" ht="34.5">
      <c r="A22" s="5" t="s">
        <v>137</v>
      </c>
      <c r="B22" s="6" t="s">
        <v>82</v>
      </c>
      <c r="C22" s="28">
        <f>VLOOKUP(B22,'國中國小(不分順序貼上)'!A:D,2,0)</f>
        <v>46125</v>
      </c>
      <c r="D22" s="12" t="str">
        <f>VLOOKUP(B22,'國中國小(不分順序貼上)'!A:D,3,0)</f>
        <v>1.依限送達，准予備查。(截止日遇假日順延至次上班日)。
2.D00000 、E00000、EA0018、EA0042，請盡速辦理懸帳清理。</v>
      </c>
      <c r="E22" s="11" t="s">
        <v>80</v>
      </c>
    </row>
    <row r="23" spans="1:5">
      <c r="A23" s="5" t="s">
        <v>137</v>
      </c>
      <c r="B23" s="6" t="s">
        <v>83</v>
      </c>
      <c r="C23" s="28">
        <f>VLOOKUP(B23,'國中國小(不分順序貼上)'!A:D,2,0)</f>
        <v>46122</v>
      </c>
      <c r="D23" s="12" t="str">
        <f>VLOOKUP(B23,'國中國小(不分順序貼上)'!A:D,3,0)</f>
        <v>依限送達，准予備查。</v>
      </c>
      <c r="E23" s="11" t="s">
        <v>80</v>
      </c>
    </row>
    <row r="24" spans="1:5">
      <c r="A24" s="5" t="s">
        <v>137</v>
      </c>
      <c r="B24" s="6" t="s">
        <v>84</v>
      </c>
      <c r="C24" s="28">
        <f>VLOOKUP(B24,'國中國小(不分順序貼上)'!A:D,2,0)</f>
        <v>46122</v>
      </c>
      <c r="D24" s="12" t="str">
        <f>VLOOKUP(B24,'國中國小(不分順序貼上)'!A:D,3,0)</f>
        <v>依限送達，准予備查。</v>
      </c>
      <c r="E24" s="11" t="s">
        <v>80</v>
      </c>
    </row>
    <row r="25" spans="1:5">
      <c r="A25" s="5" t="s">
        <v>137</v>
      </c>
      <c r="B25" s="6" t="s">
        <v>85</v>
      </c>
      <c r="C25" s="28">
        <f>VLOOKUP(B25,'國中國小(不分順序貼上)'!A:D,2,0)</f>
        <v>46124</v>
      </c>
      <c r="D25" s="12" t="str">
        <f>VLOOKUP(B25,'國中國小(不分順序貼上)'!A:D,3,0)</f>
        <v>依限送達，准予備查。</v>
      </c>
      <c r="E25" s="11" t="s">
        <v>80</v>
      </c>
    </row>
    <row r="26" spans="1:5">
      <c r="A26" s="5" t="s">
        <v>137</v>
      </c>
      <c r="B26" s="35" t="s">
        <v>86</v>
      </c>
      <c r="C26" s="36">
        <f>VLOOKUP(B26,'國中國小(不分順序貼上)'!A:D,2,0)</f>
        <v>46122</v>
      </c>
      <c r="D26" s="64" t="str">
        <f>VLOOKUP(B26,'國中國小(不分順序貼上)'!A:D,3,0)</f>
        <v>依限送達，准予備查。</v>
      </c>
      <c r="E26" s="11" t="s">
        <v>80</v>
      </c>
    </row>
    <row r="27" spans="1:5">
      <c r="A27" s="5" t="s">
        <v>137</v>
      </c>
      <c r="B27" s="8" t="s">
        <v>69</v>
      </c>
      <c r="C27" s="28">
        <f>VLOOKUP(B27,'國中國小(不分順序貼上)'!A:D,2,0)</f>
        <v>46114</v>
      </c>
      <c r="D27" s="12" t="str">
        <f>VLOOKUP(B27,'國中國小(不分順序貼上)'!A:D,3,0)</f>
        <v>依限送達，准予備查。</v>
      </c>
      <c r="E27" s="7" t="s">
        <v>138</v>
      </c>
    </row>
    <row r="28" spans="1:5" ht="103.5">
      <c r="A28" s="13" t="s">
        <v>139</v>
      </c>
      <c r="B28" s="8" t="s">
        <v>52</v>
      </c>
      <c r="C28" s="28">
        <f>VLOOKUP(B28,'國中國小(不分順序貼上)'!A:D,2,0)</f>
        <v>46125</v>
      </c>
      <c r="D28" s="12" t="str">
        <f>VLOOKUP(B28,'國中國小(不分順序貼上)'!A:D,3,0)</f>
        <v>1.依限送達(截止日遇假日順延至次上班日)。
2.F00002 應付代收款-其他-場地設施使用費161,800元。
以上請儘速查明結案，以醒帳目。
3.221324 存入保證金-保固金-宏偉電機-113年改善午餐廚房電梯設備-至115.2.19 14,000元。
以上已達預計退還日，請盡速辦理懸帳清理。</v>
      </c>
      <c r="E28" s="14" t="s">
        <v>140</v>
      </c>
    </row>
    <row r="29" spans="1:5">
      <c r="A29" s="13" t="s">
        <v>139</v>
      </c>
      <c r="B29" s="8" t="s">
        <v>53</v>
      </c>
      <c r="C29" s="28">
        <f>VLOOKUP(B29,'國中國小(不分順序貼上)'!A:D,2,0)</f>
        <v>46122</v>
      </c>
      <c r="D29" s="12" t="str">
        <f>VLOOKUP(B29,'國中國小(不分順序貼上)'!A:D,3,0)</f>
        <v>依限送達，准予備查。</v>
      </c>
      <c r="E29" s="14" t="s">
        <v>140</v>
      </c>
    </row>
    <row r="30" spans="1:5">
      <c r="A30" s="13" t="s">
        <v>139</v>
      </c>
      <c r="B30" s="6" t="s">
        <v>54</v>
      </c>
      <c r="C30" s="28">
        <f>VLOOKUP(B30,'國中國小(不分順序貼上)'!A:D,2,0)</f>
        <v>46124</v>
      </c>
      <c r="D30" s="12" t="str">
        <f>VLOOKUP(B30,'國中國小(不分順序貼上)'!A:D,3,0)</f>
        <v>依限送達，准予備查。</v>
      </c>
      <c r="E30" s="15" t="s">
        <v>141</v>
      </c>
    </row>
    <row r="31" spans="1:5">
      <c r="A31" s="16" t="s">
        <v>142</v>
      </c>
      <c r="B31" s="6" t="s">
        <v>55</v>
      </c>
      <c r="C31" s="28">
        <f>VLOOKUP(B31,'國中國小(不分順序貼上)'!A:D,2,0)</f>
        <v>46120</v>
      </c>
      <c r="D31" s="12" t="str">
        <f>VLOOKUP(B31,'國中國小(不分順序貼上)'!A:D,3,0)</f>
        <v>依限送達，准予備查。</v>
      </c>
      <c r="E31" s="14" t="s">
        <v>140</v>
      </c>
    </row>
    <row r="32" spans="1:5">
      <c r="A32" s="16" t="s">
        <v>142</v>
      </c>
      <c r="B32" s="6" t="s">
        <v>4</v>
      </c>
      <c r="C32" s="28">
        <f>VLOOKUP(B32,'國中國小(不分順序貼上)'!A:D,2,0)</f>
        <v>46114</v>
      </c>
      <c r="D32" s="12" t="str">
        <f>VLOOKUP(B32,'國中國小(不分順序貼上)'!A:D,3,0)</f>
        <v>依限送達，准予備查。</v>
      </c>
      <c r="E32" s="17" t="s">
        <v>5</v>
      </c>
    </row>
    <row r="33" spans="1:5">
      <c r="A33" s="16" t="s">
        <v>142</v>
      </c>
      <c r="B33" s="6" t="s">
        <v>56</v>
      </c>
      <c r="C33" s="28">
        <f>VLOOKUP(B33,'國中國小(不分順序貼上)'!A:D,2,0)</f>
        <v>46121</v>
      </c>
      <c r="D33" s="12" t="str">
        <f>VLOOKUP(B33,'國中國小(不分順序貼上)'!A:D,3,0)</f>
        <v>依限送達，准予備查。</v>
      </c>
      <c r="E33" s="14" t="s">
        <v>140</v>
      </c>
    </row>
    <row r="34" spans="1:5">
      <c r="A34" s="18" t="s">
        <v>143</v>
      </c>
      <c r="B34" s="6" t="s">
        <v>115</v>
      </c>
      <c r="C34" s="28">
        <f>VLOOKUP(B34,'國中國小(不分順序貼上)'!A:D,2,0)</f>
        <v>46121</v>
      </c>
      <c r="D34" s="12" t="str">
        <f>VLOOKUP(B34,'國中國小(不分順序貼上)'!A:D,3,0)</f>
        <v>依限送達，准予備查。</v>
      </c>
      <c r="E34" s="15" t="s">
        <v>141</v>
      </c>
    </row>
    <row r="35" spans="1:5">
      <c r="A35" s="18" t="s">
        <v>143</v>
      </c>
      <c r="B35" s="6" t="s">
        <v>117</v>
      </c>
      <c r="C35" s="28">
        <f>VLOOKUP(B35,'國中國小(不分順序貼上)'!A:D,2,0)</f>
        <v>46120</v>
      </c>
      <c r="D35" s="12" t="str">
        <f>VLOOKUP(B35,'國中國小(不分順序貼上)'!A:D,3,0)</f>
        <v>依限送達，准予備查。</v>
      </c>
      <c r="E35" s="15" t="s">
        <v>141</v>
      </c>
    </row>
    <row r="36" spans="1:5">
      <c r="A36" s="18" t="s">
        <v>143</v>
      </c>
      <c r="B36" s="8" t="s">
        <v>70</v>
      </c>
      <c r="C36" s="28">
        <f>VLOOKUP(B36,'國中國小(不分順序貼上)'!A:D,2,0)</f>
        <v>46122</v>
      </c>
      <c r="D36" s="12" t="str">
        <f>VLOOKUP(B36,'國中國小(不分順序貼上)'!A:D,3,0)</f>
        <v>依限送達，准予備查。</v>
      </c>
      <c r="E36" s="7" t="s">
        <v>138</v>
      </c>
    </row>
    <row r="37" spans="1:5">
      <c r="A37" s="19" t="s">
        <v>137</v>
      </c>
      <c r="B37" s="6" t="s">
        <v>118</v>
      </c>
      <c r="C37" s="28">
        <f>VLOOKUP(B37,'國中國小(不分順序貼上)'!A:D,2,0)</f>
        <v>46121</v>
      </c>
      <c r="D37" s="12" t="str">
        <f>VLOOKUP(B37,'國中國小(不分順序貼上)'!A:D,3,0)</f>
        <v>依限送達，准予備查。</v>
      </c>
      <c r="E37" s="15" t="s">
        <v>141</v>
      </c>
    </row>
    <row r="38" spans="1:5">
      <c r="A38" s="19" t="s">
        <v>137</v>
      </c>
      <c r="B38" s="6" t="s">
        <v>6</v>
      </c>
      <c r="C38" s="28">
        <f>VLOOKUP(B38,'國中國小(不分順序貼上)'!A:D,2,0)</f>
        <v>46122</v>
      </c>
      <c r="D38" s="12" t="str">
        <f>VLOOKUP(B38,'國中國小(不分順序貼上)'!A:D,3,0)</f>
        <v>依限送達，准予備查。</v>
      </c>
      <c r="E38" s="17" t="s">
        <v>5</v>
      </c>
    </row>
    <row r="39" spans="1:5">
      <c r="A39" s="19" t="s">
        <v>137</v>
      </c>
      <c r="B39" s="6" t="s">
        <v>119</v>
      </c>
      <c r="C39" s="28">
        <f>VLOOKUP(B39,'國中國小(不分順序貼上)'!A:D,2,0)</f>
        <v>46124</v>
      </c>
      <c r="D39" s="12" t="str">
        <f>VLOOKUP(B39,'國中國小(不分順序貼上)'!A:D,3,0)</f>
        <v>依限送達，准予備查。</v>
      </c>
      <c r="E39" s="9" t="s">
        <v>116</v>
      </c>
    </row>
    <row r="40" spans="1:5">
      <c r="A40" s="20" t="s">
        <v>144</v>
      </c>
      <c r="B40" s="6" t="s">
        <v>7</v>
      </c>
      <c r="C40" s="28">
        <f>VLOOKUP(B40,'國中國小(不分順序貼上)'!A:D,2,0)</f>
        <v>46122</v>
      </c>
      <c r="D40" s="12" t="str">
        <f>VLOOKUP(B40,'國中國小(不分順序貼上)'!A:D,3,0)</f>
        <v>依限送達，准予備查。</v>
      </c>
      <c r="E40" s="17" t="s">
        <v>5</v>
      </c>
    </row>
    <row r="41" spans="1:5">
      <c r="A41" s="20" t="s">
        <v>144</v>
      </c>
      <c r="B41" s="6" t="s">
        <v>8</v>
      </c>
      <c r="C41" s="28">
        <f>VLOOKUP(B41,'國中國小(不分順序貼上)'!A:D,2,0)</f>
        <v>46122</v>
      </c>
      <c r="D41" s="12" t="str">
        <f>VLOOKUP(B41,'國中國小(不分順序貼上)'!A:D,3,0)</f>
        <v>依限送達，准予備查。</v>
      </c>
      <c r="E41" s="17" t="s">
        <v>5</v>
      </c>
    </row>
    <row r="42" spans="1:5">
      <c r="A42" s="20" t="s">
        <v>144</v>
      </c>
      <c r="B42" s="6" t="s">
        <v>9</v>
      </c>
      <c r="C42" s="28">
        <f>VLOOKUP(B42,'國中國小(不分順序貼上)'!A:D,2,0)</f>
        <v>46122</v>
      </c>
      <c r="D42" s="12" t="str">
        <f>VLOOKUP(B42,'國中國小(不分順序貼上)'!A:D,3,0)</f>
        <v>依限送達，准予備查。</v>
      </c>
      <c r="E42" s="17" t="s">
        <v>5</v>
      </c>
    </row>
    <row r="43" spans="1:5">
      <c r="A43" s="5" t="s">
        <v>144</v>
      </c>
      <c r="B43" s="6" t="s">
        <v>10</v>
      </c>
      <c r="C43" s="28">
        <f>VLOOKUP(B43,'國中國小(不分順序貼上)'!A:D,2,0)</f>
        <v>46120</v>
      </c>
      <c r="D43" s="12" t="str">
        <f>VLOOKUP(B43,'國中國小(不分順序貼上)'!A:D,3,0)</f>
        <v>依限送達，准予備查。</v>
      </c>
      <c r="E43" s="9" t="s">
        <v>116</v>
      </c>
    </row>
    <row r="44" spans="1:5">
      <c r="A44" s="5" t="s">
        <v>144</v>
      </c>
      <c r="B44" s="6" t="s">
        <v>11</v>
      </c>
      <c r="C44" s="28">
        <f>VLOOKUP(B44,'國中國小(不分順序貼上)'!A:D,2,0)</f>
        <v>46120</v>
      </c>
      <c r="D44" s="12" t="str">
        <f>VLOOKUP(B44,'國中國小(不分順序貼上)'!A:D,3,0)</f>
        <v>依限送達，准予備查。</v>
      </c>
      <c r="E44" s="17" t="s">
        <v>5</v>
      </c>
    </row>
    <row r="45" spans="1:5">
      <c r="A45" s="5" t="s">
        <v>144</v>
      </c>
      <c r="B45" s="6" t="s">
        <v>12</v>
      </c>
      <c r="C45" s="28">
        <f>VLOOKUP(B45,'國中國小(不分順序貼上)'!A:D,2,0)</f>
        <v>46125</v>
      </c>
      <c r="D45" s="12" t="str">
        <f>VLOOKUP(B45,'國中國小(不分順序貼上)'!A:D,3,0)</f>
        <v>依限送達，准予備查。(截止日遇假日順延至次上班日)。</v>
      </c>
      <c r="E45" s="17" t="s">
        <v>5</v>
      </c>
    </row>
    <row r="46" spans="1:5">
      <c r="A46" s="5" t="s">
        <v>144</v>
      </c>
      <c r="B46" s="6" t="s">
        <v>106</v>
      </c>
      <c r="C46" s="28">
        <f>VLOOKUP(B46,'國中國小(不分順序貼上)'!A:D,2,0)</f>
        <v>46114</v>
      </c>
      <c r="D46" s="12" t="str">
        <f>VLOOKUP(B46,'國中國小(不分順序貼上)'!A:D,3,0)</f>
        <v>依限送達，准予備查。</v>
      </c>
      <c r="E46" s="9" t="s">
        <v>116</v>
      </c>
    </row>
    <row r="47" spans="1:5">
      <c r="A47" s="5" t="s">
        <v>144</v>
      </c>
      <c r="B47" s="6" t="s">
        <v>13</v>
      </c>
      <c r="C47" s="28">
        <f>VLOOKUP(B47,'國中國小(不分順序貼上)'!A:D,2,0)</f>
        <v>46121</v>
      </c>
      <c r="D47" s="12" t="str">
        <f>VLOOKUP(B47,'國中國小(不分順序貼上)'!A:D,3,0)</f>
        <v>依限送達，准予備查。</v>
      </c>
      <c r="E47" s="17" t="s">
        <v>5</v>
      </c>
    </row>
    <row r="48" spans="1:5">
      <c r="A48" s="5" t="s">
        <v>144</v>
      </c>
      <c r="B48" s="6" t="s">
        <v>14</v>
      </c>
      <c r="C48" s="28">
        <f>VLOOKUP(B48,'國中國小(不分順序貼上)'!A:D,2,0)</f>
        <v>46121</v>
      </c>
      <c r="D48" s="12" t="str">
        <f>VLOOKUP(B48,'國中國小(不分順序貼上)'!A:D,3,0)</f>
        <v>依限送達，准予備查。</v>
      </c>
      <c r="E48" s="17" t="s">
        <v>5</v>
      </c>
    </row>
    <row r="49" spans="1:5" ht="69">
      <c r="A49" s="5" t="s">
        <v>144</v>
      </c>
      <c r="B49" s="6" t="s">
        <v>15</v>
      </c>
      <c r="C49" s="28">
        <f>VLOOKUP(B49,'國中國小(不分順序貼上)'!A:D,2,0)</f>
        <v>46121</v>
      </c>
      <c r="D49" s="12" t="str">
        <f>VLOOKUP(B49,'國中國小(不分順序貼上)'!A:D,3,0)</f>
        <v>1.依限送達，准予備查。
2.CG7113、CH3002應付代收款，上列已逾一年未動支請儘速查明結案，以醒帳目。
3.M00020存入保證金已達預計退還日，請盡速辦理懸帳清理。</v>
      </c>
      <c r="E49" s="9" t="s">
        <v>116</v>
      </c>
    </row>
    <row r="50" spans="1:5">
      <c r="A50" s="5" t="s">
        <v>144</v>
      </c>
      <c r="B50" s="6" t="s">
        <v>16</v>
      </c>
      <c r="C50" s="28">
        <f>VLOOKUP(B50,'國中國小(不分順序貼上)'!A:D,2,0)</f>
        <v>46122</v>
      </c>
      <c r="D50" s="12" t="str">
        <f>VLOOKUP(B50,'國中國小(不分順序貼上)'!A:D,3,0)</f>
        <v>依限送達，准予備查。</v>
      </c>
      <c r="E50" s="17" t="s">
        <v>5</v>
      </c>
    </row>
    <row r="51" spans="1:5">
      <c r="A51" s="5" t="s">
        <v>144</v>
      </c>
      <c r="B51" s="6" t="s">
        <v>107</v>
      </c>
      <c r="C51" s="28">
        <f>VLOOKUP(B51,'國中國小(不分順序貼上)'!A:D,2,0)</f>
        <v>46124</v>
      </c>
      <c r="D51" s="12" t="str">
        <f>VLOOKUP(B51,'國中國小(不分順序貼上)'!A:D,3,0)</f>
        <v>依限送達，准予備查。</v>
      </c>
      <c r="E51" s="9" t="s">
        <v>116</v>
      </c>
    </row>
    <row r="52" spans="1:5" ht="69">
      <c r="A52" s="5" t="s">
        <v>144</v>
      </c>
      <c r="B52" s="8" t="s">
        <v>57</v>
      </c>
      <c r="C52" s="28">
        <f>VLOOKUP(B52,'國中國小(不分順序貼上)'!A:D,2,0)</f>
        <v>46121</v>
      </c>
      <c r="D52" s="12" t="str">
        <f>VLOOKUP(B52,'國中國小(不分順序貼上)'!A:D,3,0)</f>
        <v>1.依限送達，准予備查。
2.CG3131 應付代收款-教育處委託補助-課程教學科-補助辦理口說英語展能樂學計畫經費2,000元。
以上請儘速查明結案，以醒帳目。</v>
      </c>
      <c r="E52" s="14" t="s">
        <v>140</v>
      </c>
    </row>
    <row r="53" spans="1:5">
      <c r="A53" s="5" t="s">
        <v>144</v>
      </c>
      <c r="B53" s="6" t="s">
        <v>108</v>
      </c>
      <c r="C53" s="28">
        <f>VLOOKUP(B53,'國中國小(不分順序貼上)'!A:D,2,0)</f>
        <v>46121</v>
      </c>
      <c r="D53" s="12" t="str">
        <f>VLOOKUP(B53,'國中國小(不分順序貼上)'!A:D,3,0)</f>
        <v>依限送達，准予備查。</v>
      </c>
      <c r="E53" s="9" t="s">
        <v>116</v>
      </c>
    </row>
    <row r="54" spans="1:5" ht="51.75">
      <c r="A54" s="5" t="s">
        <v>144</v>
      </c>
      <c r="B54" s="6" t="s">
        <v>109</v>
      </c>
      <c r="C54" s="34">
        <f>VLOOKUP(B54,'國中國小(不分順序貼上)'!A:D,2,0)</f>
        <v>46121</v>
      </c>
      <c r="D54" s="65" t="str">
        <f>VLOOKUP(B54,'國中國小(不分順序貼上)'!A:D,3,0)</f>
        <v>1.依限送達，准予備查。
2.CE3033應付代收款，上列已逾一年未動支請儘速查明結案，以醒帳目。</v>
      </c>
      <c r="E54" s="9" t="s">
        <v>116</v>
      </c>
    </row>
    <row r="55" spans="1:5">
      <c r="A55" s="5" t="s">
        <v>144</v>
      </c>
      <c r="B55" s="6" t="s">
        <v>71</v>
      </c>
      <c r="C55" s="34">
        <f>VLOOKUP(B55,'國中國小(不分順序貼上)'!A:D,2,0)</f>
        <v>46124</v>
      </c>
      <c r="D55" s="65" t="str">
        <f>VLOOKUP(B55,'國中國小(不分順序貼上)'!A:D,3,0)</f>
        <v>依限送達，准予備查。</v>
      </c>
      <c r="E55" s="7" t="s">
        <v>138</v>
      </c>
    </row>
    <row r="56" spans="1:5">
      <c r="A56" s="5" t="s">
        <v>144</v>
      </c>
      <c r="B56" s="6" t="s">
        <v>72</v>
      </c>
      <c r="C56" s="34">
        <f>VLOOKUP(B56,'國中國小(不分順序貼上)'!A:D,2,0)</f>
        <v>46122</v>
      </c>
      <c r="D56" s="65" t="str">
        <f>VLOOKUP(B56,'國中國小(不分順序貼上)'!A:D,3,0)</f>
        <v>依限送達，准予備查。</v>
      </c>
      <c r="E56" s="7" t="s">
        <v>138</v>
      </c>
    </row>
    <row r="57" spans="1:5" ht="51.75">
      <c r="A57" s="5" t="s">
        <v>144</v>
      </c>
      <c r="B57" s="6" t="s">
        <v>120</v>
      </c>
      <c r="C57" s="34">
        <f>VLOOKUP(B57,'國中國小(不分順序貼上)'!A:D,2,0)</f>
        <v>46121</v>
      </c>
      <c r="D57" s="65" t="str">
        <f>VLOOKUP(B57,'國中國小(不分順序貼上)'!A:D,3,0)</f>
        <v>1.依限送達，准予備查。
2.B00001、B00003 、B00010 、B00012 、B00013、F00062、F00064、F00065、F00069應付代收款，上列請儘速查明結案，以醒帳目。</v>
      </c>
      <c r="E57" s="15" t="s">
        <v>141</v>
      </c>
    </row>
    <row r="58" spans="1:5">
      <c r="A58" s="5" t="s">
        <v>145</v>
      </c>
      <c r="B58" s="6" t="s">
        <v>110</v>
      </c>
      <c r="C58" s="34">
        <f>VLOOKUP(B58,'國中國小(不分順序貼上)'!A:D,2,0)</f>
        <v>46124</v>
      </c>
      <c r="D58" s="65" t="str">
        <f>VLOOKUP(B58,'國中國小(不分順序貼上)'!A:D,3,0)</f>
        <v>依限送達，准予備查。</v>
      </c>
      <c r="E58" s="9" t="s">
        <v>116</v>
      </c>
    </row>
    <row r="59" spans="1:5">
      <c r="A59" s="5" t="s">
        <v>145</v>
      </c>
      <c r="B59" s="8" t="s">
        <v>129</v>
      </c>
      <c r="C59" s="28">
        <f>VLOOKUP(B59,'國中國小(不分順序貼上)'!A:D,2,0)</f>
        <v>46121</v>
      </c>
      <c r="D59" s="12" t="str">
        <f>VLOOKUP(B59,'國中國小(不分順序貼上)'!A:D,3,0)</f>
        <v>依限送達，准予備查。</v>
      </c>
      <c r="E59" s="10" t="s">
        <v>126</v>
      </c>
    </row>
    <row r="60" spans="1:5">
      <c r="A60" s="5" t="s">
        <v>145</v>
      </c>
      <c r="B60" s="6" t="s">
        <v>87</v>
      </c>
      <c r="C60" s="28">
        <f>VLOOKUP(B60,'國中國小(不分順序貼上)'!A:D,2,0)</f>
        <v>46122</v>
      </c>
      <c r="D60" s="12" t="str">
        <f>VLOOKUP(B60,'國中國小(不分順序貼上)'!A:D,3,0)</f>
        <v>依限送達，准予備查。</v>
      </c>
      <c r="E60" s="11" t="s">
        <v>80</v>
      </c>
    </row>
    <row r="61" spans="1:5">
      <c r="A61" s="5" t="s">
        <v>145</v>
      </c>
      <c r="B61" s="8" t="s">
        <v>130</v>
      </c>
      <c r="C61" s="28">
        <f>VLOOKUP(B61,'國中國小(不分順序貼上)'!A:D,2,0)</f>
        <v>46121</v>
      </c>
      <c r="D61" s="12" t="str">
        <f>VLOOKUP(B61,'國中國小(不分順序貼上)'!A:D,3,0)</f>
        <v>依限送達，准予備查。</v>
      </c>
      <c r="E61" s="10" t="s">
        <v>126</v>
      </c>
    </row>
    <row r="62" spans="1:5">
      <c r="A62" s="5" t="s">
        <v>145</v>
      </c>
      <c r="B62" s="6" t="s">
        <v>131</v>
      </c>
      <c r="C62" s="28">
        <f>VLOOKUP(B62,'國中國小(不分順序貼上)'!A:D,2,0)</f>
        <v>46122</v>
      </c>
      <c r="D62" s="12" t="str">
        <f>VLOOKUP(B62,'國中國小(不分順序貼上)'!A:D,3,0)</f>
        <v>依限送達，准予備查。</v>
      </c>
      <c r="E62" s="10" t="s">
        <v>126</v>
      </c>
    </row>
    <row r="63" spans="1:5">
      <c r="A63" s="5" t="s">
        <v>145</v>
      </c>
      <c r="B63" s="6" t="s">
        <v>88</v>
      </c>
      <c r="C63" s="28">
        <f>VLOOKUP(B63,'國中國小(不分順序貼上)'!A:D,2,0)</f>
        <v>46122</v>
      </c>
      <c r="D63" s="12" t="str">
        <f>VLOOKUP(B63,'國中國小(不分順序貼上)'!A:D,3,0)</f>
        <v>依限送達，准予備查。</v>
      </c>
      <c r="E63" s="11" t="s">
        <v>80</v>
      </c>
    </row>
    <row r="64" spans="1:5">
      <c r="A64" s="5" t="s">
        <v>145</v>
      </c>
      <c r="B64" s="6" t="s">
        <v>17</v>
      </c>
      <c r="C64" s="29">
        <f>VLOOKUP(B64,'國中國小(不分順序貼上)'!A:D,2,0)</f>
        <v>46120</v>
      </c>
      <c r="D64" s="12" t="str">
        <f>VLOOKUP(B64,'國中國小(不分順序貼上)'!A:D,3,0)</f>
        <v>依限送達，准予備查。</v>
      </c>
      <c r="E64" s="17" t="s">
        <v>5</v>
      </c>
    </row>
    <row r="65" spans="1:5">
      <c r="A65" s="5" t="s">
        <v>145</v>
      </c>
      <c r="B65" s="6" t="s">
        <v>132</v>
      </c>
      <c r="C65" s="28">
        <f>VLOOKUP(B65,'國中國小(不分順序貼上)'!A:D,2,0)</f>
        <v>46126</v>
      </c>
      <c r="D65" s="12" t="str">
        <f>VLOOKUP(B65,'國中國小(不分順序貼上)'!A:D,3,0)</f>
        <v>延遲送達，嗣後請改善。</v>
      </c>
      <c r="E65" s="10" t="s">
        <v>126</v>
      </c>
    </row>
    <row r="66" spans="1:5">
      <c r="A66" s="5" t="s">
        <v>145</v>
      </c>
      <c r="B66" s="6" t="s">
        <v>58</v>
      </c>
      <c r="C66" s="28">
        <f>VLOOKUP(B66,'國中國小(不分順序貼上)'!A:D,2,0)</f>
        <v>46121</v>
      </c>
      <c r="D66" s="12" t="str">
        <f>VLOOKUP(B66,'國中國小(不分順序貼上)'!A:D,3,0)</f>
        <v>延遲送達，嗣後請改善。</v>
      </c>
      <c r="E66" s="14" t="s">
        <v>140</v>
      </c>
    </row>
    <row r="67" spans="1:5">
      <c r="A67" s="5" t="s">
        <v>145</v>
      </c>
      <c r="B67" s="6" t="s">
        <v>133</v>
      </c>
      <c r="C67" s="28">
        <f>VLOOKUP(B67,'國中國小(不分順序貼上)'!A:D,2,0)</f>
        <v>46126</v>
      </c>
      <c r="D67" s="12" t="str">
        <f>VLOOKUP(B67,'國中國小(不分順序貼上)'!A:D,3,0)</f>
        <v>延遲送達，嗣後請改善。</v>
      </c>
      <c r="E67" s="10" t="s">
        <v>126</v>
      </c>
    </row>
    <row r="68" spans="1:5">
      <c r="A68" s="5" t="s">
        <v>145</v>
      </c>
      <c r="B68" s="6" t="s">
        <v>42</v>
      </c>
      <c r="C68" s="28">
        <f>VLOOKUP(B68,'國中國小(不分順序貼上)'!A:D,2,0)</f>
        <v>46125</v>
      </c>
      <c r="D68" s="12" t="str">
        <f>VLOOKUP(B68,'國中國小(不分順序貼上)'!A:D,3,0)</f>
        <v>依限送達(截止日遇假日順延至次上班日)。</v>
      </c>
      <c r="E68" s="10" t="s">
        <v>126</v>
      </c>
    </row>
    <row r="69" spans="1:5" ht="103.5">
      <c r="A69" s="5" t="s">
        <v>145</v>
      </c>
      <c r="B69" s="6" t="s">
        <v>43</v>
      </c>
      <c r="C69" s="28">
        <f>VLOOKUP(B69,'國中國小(不分順序貼上)'!A:D,2,0)</f>
        <v>46125</v>
      </c>
      <c r="D69" s="12" t="str">
        <f>VLOOKUP(B69,'國中國小(不分順序貼上)'!A:D,3,0)</f>
        <v>1.依限送達(截止日遇假日順延至次上班日)。
2.CE3035 應付代收款-教育處委託補助-特幼科-112學年度第2學期公立幼兒園就學補助142,156元。
3.CE3064 應付代收款-教育處委託補助-特幼科-112-2花蓮縣公立幼兒園免費就學補助計畫27,300元。 
以上請儘速查明結案，以醒帳目。</v>
      </c>
      <c r="E69" s="17" t="s">
        <v>5</v>
      </c>
    </row>
    <row r="70" spans="1:5">
      <c r="A70" s="5" t="s">
        <v>145</v>
      </c>
      <c r="B70" s="8" t="s">
        <v>59</v>
      </c>
      <c r="C70" s="28">
        <f>VLOOKUP(B70,'國中國小(不分順序貼上)'!A:D,2,0)</f>
        <v>46125</v>
      </c>
      <c r="D70" s="12" t="str">
        <f>VLOOKUP(B70,'國中國小(不分順序貼上)'!A:D,3,0)</f>
        <v>依限送達(截止日遇假日順延至次上班日)。</v>
      </c>
      <c r="E70" s="14" t="s">
        <v>140</v>
      </c>
    </row>
    <row r="71" spans="1:5">
      <c r="A71" s="5" t="s">
        <v>143</v>
      </c>
      <c r="B71" s="6" t="s">
        <v>121</v>
      </c>
      <c r="C71" s="28">
        <f>VLOOKUP(B71,'國中國小(不分順序貼上)'!A:D,2,0)</f>
        <v>46120</v>
      </c>
      <c r="D71" s="12" t="str">
        <f>VLOOKUP(B71,'國中國小(不分順序貼上)'!A:D,3,0)</f>
        <v>依限送達，准予備查。</v>
      </c>
      <c r="E71" s="15" t="s">
        <v>141</v>
      </c>
    </row>
    <row r="72" spans="1:5">
      <c r="A72" s="5" t="s">
        <v>143</v>
      </c>
      <c r="B72" s="6" t="s">
        <v>44</v>
      </c>
      <c r="C72" s="28">
        <f>VLOOKUP(B72,'國中國小(不分順序貼上)'!A:D,2,0)</f>
        <v>46125</v>
      </c>
      <c r="D72" s="12" t="str">
        <f>VLOOKUP(B72,'國中國小(不分順序貼上)'!A:D,3,0)</f>
        <v>依限送達(截止日遇假日順延至次上班日)。</v>
      </c>
      <c r="E72" s="10" t="s">
        <v>126</v>
      </c>
    </row>
    <row r="73" spans="1:5">
      <c r="A73" s="5" t="s">
        <v>143</v>
      </c>
      <c r="B73" s="6" t="s">
        <v>45</v>
      </c>
      <c r="C73" s="28">
        <f>VLOOKUP(B73,'國中國小(不分順序貼上)'!A:D,2,0)</f>
        <v>46125</v>
      </c>
      <c r="D73" s="12" t="str">
        <f>VLOOKUP(B73,'國中國小(不分順序貼上)'!A:D,3,0)</f>
        <v>依限送達(截止日遇假日順延至次上班日)</v>
      </c>
      <c r="E73" s="10" t="s">
        <v>126</v>
      </c>
    </row>
    <row r="74" spans="1:5" ht="34.5">
      <c r="A74" s="5" t="s">
        <v>143</v>
      </c>
      <c r="B74" s="6" t="s">
        <v>18</v>
      </c>
      <c r="C74" s="28">
        <f>VLOOKUP(B74,'國中國小(不分順序貼上)'!A:D,2,0)</f>
        <v>46125</v>
      </c>
      <c r="D74" s="12" t="str">
        <f>VLOOKUP(B74,'國中國小(不分順序貼上)'!A:D,3,0)</f>
        <v>1.依限送達，准予備查。(截止日遇假日順延至次上班日)。
2.存出保證金ZA0001已達預計退還日，請盡速辦理懸帳清理。</v>
      </c>
      <c r="E74" s="15" t="s">
        <v>141</v>
      </c>
    </row>
    <row r="75" spans="1:5">
      <c r="A75" s="5" t="s">
        <v>143</v>
      </c>
      <c r="B75" s="6" t="s">
        <v>89</v>
      </c>
      <c r="C75" s="28">
        <f>VLOOKUP(B75,'國中國小(不分順序貼上)'!A:D,2,0)</f>
        <v>46122</v>
      </c>
      <c r="D75" s="12" t="str">
        <f>VLOOKUP(B75,'國中國小(不分順序貼上)'!A:D,3,0)</f>
        <v>依限送達，准予備查。</v>
      </c>
      <c r="E75" s="11" t="s">
        <v>80</v>
      </c>
    </row>
    <row r="76" spans="1:5" ht="34.5">
      <c r="A76" s="5" t="s">
        <v>143</v>
      </c>
      <c r="B76" s="6" t="s">
        <v>19</v>
      </c>
      <c r="C76" s="28">
        <f>VLOOKUP(B76,'國中國小(不分順序貼上)'!A:D,2,0)</f>
        <v>46126</v>
      </c>
      <c r="D76" s="12" t="str">
        <f>VLOOKUP(B76,'國中國小(不分順序貼上)'!A:D,3,0)</f>
        <v>1.延遲送達，嗣後請改善。
2.CB1033、F00014應付代收款，上列請儘速查明結案，以醒帳目。</v>
      </c>
      <c r="E76" s="11" t="s">
        <v>80</v>
      </c>
    </row>
    <row r="77" spans="1:5">
      <c r="A77" s="5" t="s">
        <v>143</v>
      </c>
      <c r="B77" s="6" t="s">
        <v>60</v>
      </c>
      <c r="C77" s="28">
        <f>VLOOKUP(B77,'國中國小(不分順序貼上)'!A:D,2,0)</f>
        <v>46124</v>
      </c>
      <c r="D77" s="12" t="str">
        <f>VLOOKUP(B77,'國中國小(不分順序貼上)'!A:D,3,0)</f>
        <v>依限送達，准予備查。</v>
      </c>
      <c r="E77" s="11" t="s">
        <v>80</v>
      </c>
    </row>
    <row r="78" spans="1:5">
      <c r="A78" s="5" t="s">
        <v>143</v>
      </c>
      <c r="B78" s="6" t="s">
        <v>90</v>
      </c>
      <c r="C78" s="28">
        <f>VLOOKUP(B78,'國中國小(不分順序貼上)'!A:D,2,0)</f>
        <v>46122</v>
      </c>
      <c r="D78" s="12" t="str">
        <f>VLOOKUP(B78,'國中國小(不分順序貼上)'!A:D,3,0)</f>
        <v>依限送達，准予備查。</v>
      </c>
      <c r="E78" s="11" t="s">
        <v>80</v>
      </c>
    </row>
    <row r="79" spans="1:5" ht="34.5">
      <c r="A79" s="5" t="s">
        <v>143</v>
      </c>
      <c r="B79" s="6" t="s">
        <v>20</v>
      </c>
      <c r="C79" s="28">
        <f>VLOOKUP(B79,'國中國小(不分順序貼上)'!A:D,2,0)</f>
        <v>46122</v>
      </c>
      <c r="D79" s="12" t="str">
        <f>VLOOKUP(B79,'國中國小(不分順序貼上)'!A:D,3,0)</f>
        <v>1.依限送達，准予備查。
2.存入保證金211C05 已達預計退還日，請盡速辦理懸帳清理。</v>
      </c>
      <c r="E79" s="17" t="s">
        <v>5</v>
      </c>
    </row>
    <row r="80" spans="1:5">
      <c r="A80" s="5" t="s">
        <v>143</v>
      </c>
      <c r="B80" s="6" t="s">
        <v>21</v>
      </c>
      <c r="C80" s="28">
        <f>VLOOKUP(B80,'國中國小(不分順序貼上)'!A:D,2,0)</f>
        <v>46122</v>
      </c>
      <c r="D80" s="12" t="str">
        <f>VLOOKUP(B80,'國中國小(不分順序貼上)'!A:D,3,0)</f>
        <v>依限送達，准予備查。</v>
      </c>
      <c r="E80" s="17" t="s">
        <v>5</v>
      </c>
    </row>
    <row r="81" spans="1:5" ht="69">
      <c r="A81" s="5" t="s">
        <v>143</v>
      </c>
      <c r="B81" s="6" t="s">
        <v>73</v>
      </c>
      <c r="C81" s="28">
        <f>VLOOKUP(B81,'國中國小(不分順序貼上)'!A:D,2,0)</f>
        <v>46122</v>
      </c>
      <c r="D81" s="12" t="str">
        <f>VLOOKUP(B81,'國中國小(不分順序貼上)'!A:D,3,0)</f>
        <v>1.依限送達，准予備查。
2.CG3007 應付代收款-教育處委託補助-112學年度推動中小學數位學習精進方案經費
以上請儘速查明結案，以醒帳目。</v>
      </c>
      <c r="E81" s="7" t="s">
        <v>138</v>
      </c>
    </row>
    <row r="82" spans="1:5">
      <c r="A82" s="5" t="s">
        <v>143</v>
      </c>
      <c r="B82" s="6" t="s">
        <v>91</v>
      </c>
      <c r="C82" s="28">
        <f>VLOOKUP(B82,'國中國小(不分順序貼上)'!A:D,2,0)</f>
        <v>46121</v>
      </c>
      <c r="D82" s="12" t="str">
        <f>VLOOKUP(B82,'國中國小(不分順序貼上)'!A:D,3,0)</f>
        <v>依限送達，准予備查。</v>
      </c>
      <c r="E82" s="11" t="s">
        <v>80</v>
      </c>
    </row>
    <row r="83" spans="1:5">
      <c r="A83" s="5" t="s">
        <v>143</v>
      </c>
      <c r="B83" s="6" t="s">
        <v>46</v>
      </c>
      <c r="C83" s="28">
        <f>VLOOKUP(B83,'國中國小(不分順序貼上)'!A:D,2,0)</f>
        <v>46125</v>
      </c>
      <c r="D83" s="12" t="str">
        <f>VLOOKUP(B83,'國中國小(不分順序貼上)'!A:D,3,0)</f>
        <v>依限送達，准予備查。(截止日遇假日順延至次上班日)。</v>
      </c>
      <c r="E83" s="10" t="s">
        <v>126</v>
      </c>
    </row>
    <row r="84" spans="1:5">
      <c r="A84" s="5" t="s">
        <v>143</v>
      </c>
      <c r="B84" s="6" t="s">
        <v>92</v>
      </c>
      <c r="C84" s="28">
        <f>VLOOKUP(B84,'國中國小(不分順序貼上)'!A:D,2,0)</f>
        <v>46121</v>
      </c>
      <c r="D84" s="12" t="str">
        <f>VLOOKUP(B84,'國中國小(不分順序貼上)'!A:D,3,0)</f>
        <v>依限送達，准予備查。</v>
      </c>
      <c r="E84" s="11" t="s">
        <v>80</v>
      </c>
    </row>
    <row r="85" spans="1:5" ht="34.5">
      <c r="A85" s="5" t="s">
        <v>143</v>
      </c>
      <c r="B85" s="6" t="s">
        <v>122</v>
      </c>
      <c r="C85" s="28">
        <f>VLOOKUP(B85,'國中國小(不分順序貼上)'!A:D,2,0)</f>
        <v>46125</v>
      </c>
      <c r="D85" s="12" t="str">
        <f>VLOOKUP(B85,'國中國小(不分順序貼上)'!A:D,3,0)</f>
        <v>1.依限送達，准予備查。(截止日遇假日順延至次上班日)。
2.存入保證金211B07逾期未清理，請盡速處理。</v>
      </c>
      <c r="E85" s="15" t="s">
        <v>141</v>
      </c>
    </row>
    <row r="86" spans="1:5" ht="120.75">
      <c r="A86" s="5" t="s">
        <v>146</v>
      </c>
      <c r="B86" s="6" t="s">
        <v>22</v>
      </c>
      <c r="C86" s="28">
        <f>VLOOKUP(B86,'國中國小(不分順序貼上)'!A:D,2,0)</f>
        <v>46122</v>
      </c>
      <c r="D86" s="12" t="str">
        <f>VLOOKUP(B86,'國中國小(不分順序貼上)'!A:D,3,0)</f>
        <v>1.依限送達，准予備查。
2.CC3031 應付代收款-教育處委託補助-學管科-友善校園學生事務與輔導工作計畫
3.CC3104 應付代收款-教育處委託補助-學管科-自願赴偏遠地區學校服務校長及教師傷害保險費用
4.CC3001 應付代收款-教育處委託補助-學管科-專案請假代課鐘點費
以上請儘速查明結案，以醒帳目。</v>
      </c>
      <c r="E86" s="17" t="s">
        <v>5</v>
      </c>
    </row>
    <row r="87" spans="1:5">
      <c r="A87" s="5" t="s">
        <v>146</v>
      </c>
      <c r="B87" s="6" t="s">
        <v>93</v>
      </c>
      <c r="C87" s="28">
        <f>VLOOKUP(B87,'國中國小(不分順序貼上)'!A:D,2,0)</f>
        <v>46124</v>
      </c>
      <c r="D87" s="12" t="str">
        <f>VLOOKUP(B87,'國中國小(不分順序貼上)'!A:D,3,0)</f>
        <v>依限送達，准予備查。</v>
      </c>
      <c r="E87" s="11" t="s">
        <v>80</v>
      </c>
    </row>
    <row r="88" spans="1:5">
      <c r="A88" s="5" t="s">
        <v>146</v>
      </c>
      <c r="B88" s="6" t="s">
        <v>47</v>
      </c>
      <c r="C88" s="28">
        <f>VLOOKUP(B88,'國中國小(不分順序貼上)'!A:D,2,0)</f>
        <v>46125</v>
      </c>
      <c r="D88" s="12" t="str">
        <f>VLOOKUP(B88,'國中國小(不分順序貼上)'!A:D,3,0)</f>
        <v>依限送達，准予備查。(截止日遇假日順延至次上班日)。</v>
      </c>
      <c r="E88" s="10" t="s">
        <v>126</v>
      </c>
    </row>
    <row r="89" spans="1:5">
      <c r="A89" s="5" t="s">
        <v>146</v>
      </c>
      <c r="B89" s="6" t="s">
        <v>94</v>
      </c>
      <c r="C89" s="28">
        <f>VLOOKUP(B89,'國中國小(不分順序貼上)'!A:D,2,0)</f>
        <v>46121</v>
      </c>
      <c r="D89" s="12" t="str">
        <f>VLOOKUP(B89,'國中國小(不分順序貼上)'!A:D,3,0)</f>
        <v>依限送達，准予備查。</v>
      </c>
      <c r="E89" s="11" t="s">
        <v>80</v>
      </c>
    </row>
    <row r="90" spans="1:5" ht="138">
      <c r="A90" s="5" t="s">
        <v>146</v>
      </c>
      <c r="B90" s="6" t="s">
        <v>23</v>
      </c>
      <c r="C90" s="28">
        <f>VLOOKUP(B90,'國中國小(不分順序貼上)'!A:D,2,0)</f>
        <v>46122</v>
      </c>
      <c r="D90" s="12" t="str">
        <f>VLOOKUP(B90,'國中國小(不分順序貼上)'!A:D,3,0)</f>
        <v>1.依限送達，准予備查。
2.CE3031 應付代收款-教育處委託補助-特幼科-113年度寒假延長照顧服務經費        
3.CE3035 應付代收款-教育處委託補助-特幼科-112學年度第1學期幼兒園就學補助期末不足款
4.CE3064 應付代收款-教育處委託補助-特幼科-112學年度第2學期公立幼兒園免費就學補助
以上請儘速查明結案，以醒帳目。</v>
      </c>
      <c r="E90" s="17" t="s">
        <v>5</v>
      </c>
    </row>
    <row r="91" spans="1:5">
      <c r="A91" s="5" t="s">
        <v>146</v>
      </c>
      <c r="B91" s="6" t="s">
        <v>95</v>
      </c>
      <c r="C91" s="28">
        <f>VLOOKUP(B91,'國中國小(不分順序貼上)'!A:D,2,0)</f>
        <v>46121</v>
      </c>
      <c r="D91" s="12" t="str">
        <f>VLOOKUP(B91,'國中國小(不分順序貼上)'!A:D,3,0)</f>
        <v>依限送達，准予備查。</v>
      </c>
      <c r="E91" s="11" t="s">
        <v>80</v>
      </c>
    </row>
    <row r="92" spans="1:5" ht="51.75">
      <c r="A92" s="5" t="s">
        <v>146</v>
      </c>
      <c r="B92" s="6" t="s">
        <v>96</v>
      </c>
      <c r="C92" s="28">
        <f>VLOOKUP(B92,'國中國小(不分順序貼上)'!A:D,2,0)</f>
        <v>46124</v>
      </c>
      <c r="D92" s="12" t="str">
        <f>VLOOKUP(B92,'國中國小(不分順序貼上)'!A:D,3,0)</f>
        <v>1.依限送達。
2.211C20-存入保證金-保固金-老舊廁所改善 
$81,000已達預計退還日，請盡速辦理懸帳清理。</v>
      </c>
      <c r="E92" s="11" t="s">
        <v>80</v>
      </c>
    </row>
    <row r="93" spans="1:5">
      <c r="A93" s="5" t="s">
        <v>146</v>
      </c>
      <c r="B93" s="6" t="s">
        <v>61</v>
      </c>
      <c r="C93" s="28">
        <f>VLOOKUP(B93,'國中國小(不分順序貼上)'!A:D,2,0)</f>
        <v>46125</v>
      </c>
      <c r="D93" s="12" t="str">
        <f>VLOOKUP(B93,'國中國小(不分順序貼上)'!A:D,3,0)</f>
        <v>依限送達，准予備查。(截止日遇假日順延至次上班日)。</v>
      </c>
      <c r="E93" s="11" t="s">
        <v>80</v>
      </c>
    </row>
    <row r="94" spans="1:5">
      <c r="A94" s="5" t="s">
        <v>146</v>
      </c>
      <c r="B94" s="6" t="s">
        <v>30</v>
      </c>
      <c r="C94" s="28">
        <f>VLOOKUP(B94,'國中國小(不分順序貼上)'!A:D,2,0)</f>
        <v>46125</v>
      </c>
      <c r="D94" s="12" t="str">
        <f>VLOOKUP(B94,'國中國小(不分順序貼上)'!A:D,3,0)</f>
        <v>依限送達(截止日遇假日順延至次上班日)。</v>
      </c>
      <c r="E94" s="21" t="s">
        <v>31</v>
      </c>
    </row>
    <row r="95" spans="1:5">
      <c r="A95" s="5" t="s">
        <v>146</v>
      </c>
      <c r="B95" s="6" t="s">
        <v>97</v>
      </c>
      <c r="C95" s="28">
        <f>VLOOKUP(B95,'國中國小(不分順序貼上)'!A:D,2,0)</f>
        <v>46125</v>
      </c>
      <c r="D95" s="12" t="str">
        <f>VLOOKUP(B95,'國中國小(不分順序貼上)'!A:D,3,0)</f>
        <v>1.依限送達，准予備查。(截止日遇假日順延至次上班日)。</v>
      </c>
      <c r="E95" s="11" t="s">
        <v>80</v>
      </c>
    </row>
    <row r="96" spans="1:5">
      <c r="A96" s="5" t="s">
        <v>146</v>
      </c>
      <c r="B96" s="6" t="s">
        <v>111</v>
      </c>
      <c r="C96" s="28">
        <f>VLOOKUP(B96,'國中國小(不分順序貼上)'!A:D,2,0)</f>
        <v>46125</v>
      </c>
      <c r="D96" s="12" t="str">
        <f>VLOOKUP(B96,'國中國小(不分順序貼上)'!A:D,3,0)</f>
        <v>依限送達，准予備查。(截止日遇假日順延至次上班日)。</v>
      </c>
      <c r="E96" s="9" t="s">
        <v>116</v>
      </c>
    </row>
    <row r="97" spans="1:5" ht="51.75">
      <c r="A97" s="5" t="s">
        <v>146</v>
      </c>
      <c r="B97" s="6" t="s">
        <v>98</v>
      </c>
      <c r="C97" s="28">
        <f>VLOOKUP(B97,'國中國小(不分順序貼上)'!A:D,2,0)</f>
        <v>46125</v>
      </c>
      <c r="D97" s="12" t="str">
        <f>VLOOKUP(B97,'國中國小(不分順序貼上)'!A:D,3,0)</f>
        <v>1.依限送達，准予備查。(截止日遇假日順延至次上班日)。
2.B00007、E00011、E00013、 E00017 、F00088應付代收款，上列請儘速查明結案，以醒帳目。</v>
      </c>
      <c r="E97" s="11" t="s">
        <v>80</v>
      </c>
    </row>
    <row r="98" spans="1:5">
      <c r="A98" s="5" t="s">
        <v>146</v>
      </c>
      <c r="B98" s="6" t="s">
        <v>112</v>
      </c>
      <c r="C98" s="28">
        <f>VLOOKUP(B98,'國中國小(不分順序貼上)'!A:D,2,0)</f>
        <v>46121</v>
      </c>
      <c r="D98" s="12" t="str">
        <f>VLOOKUP(B98,'國中國小(不分順序貼上)'!A:D,3,0)</f>
        <v>依限送達，准予備查。</v>
      </c>
      <c r="E98" s="9" t="s">
        <v>116</v>
      </c>
    </row>
    <row r="99" spans="1:5">
      <c r="A99" s="5" t="s">
        <v>146</v>
      </c>
      <c r="B99" s="6" t="s">
        <v>74</v>
      </c>
      <c r="C99" s="28">
        <f>VLOOKUP(B99,'國中國小(不分順序貼上)'!A:D,2,0)</f>
        <v>46124</v>
      </c>
      <c r="D99" s="12" t="str">
        <f>VLOOKUP(B99,'國中國小(不分順序貼上)'!A:D,3,0)</f>
        <v>依限送達，准予備查。</v>
      </c>
      <c r="E99" s="9" t="s">
        <v>116</v>
      </c>
    </row>
    <row r="100" spans="1:5">
      <c r="A100" s="5" t="s">
        <v>146</v>
      </c>
      <c r="B100" s="6" t="s">
        <v>24</v>
      </c>
      <c r="C100" s="28">
        <f>VLOOKUP(B100,'國中國小(不分順序貼上)'!A:D,2,0)</f>
        <v>46122</v>
      </c>
      <c r="D100" s="12" t="str">
        <f>VLOOKUP(B100,'國中國小(不分順序貼上)'!A:D,3,0)</f>
        <v>依限送達，准予備查。</v>
      </c>
      <c r="E100" s="17" t="s">
        <v>5</v>
      </c>
    </row>
    <row r="101" spans="1:5">
      <c r="A101" s="5" t="s">
        <v>146</v>
      </c>
      <c r="B101" s="6" t="s">
        <v>32</v>
      </c>
      <c r="C101" s="28">
        <f>VLOOKUP(B101,'國中國小(不分順序貼上)'!A:D,2,0)</f>
        <v>46121</v>
      </c>
      <c r="D101" s="12" t="str">
        <f>VLOOKUP(B101,'國中國小(不分順序貼上)'!A:D,3,0)</f>
        <v>依限送達，准予備查。</v>
      </c>
      <c r="E101" s="21" t="s">
        <v>31</v>
      </c>
    </row>
    <row r="102" spans="1:5">
      <c r="A102" s="5" t="s">
        <v>146</v>
      </c>
      <c r="B102" s="6" t="s">
        <v>75</v>
      </c>
      <c r="C102" s="28">
        <f>VLOOKUP(B102,'國中國小(不分順序貼上)'!A:D,2,0)</f>
        <v>46121</v>
      </c>
      <c r="D102" s="12" t="str">
        <f>VLOOKUP(B102,'國中國小(不分順序貼上)'!A:D,3,0)</f>
        <v>依限送達，准予備查。</v>
      </c>
      <c r="E102" s="7" t="s">
        <v>138</v>
      </c>
    </row>
    <row r="103" spans="1:5">
      <c r="A103" s="5" t="s">
        <v>146</v>
      </c>
      <c r="B103" s="8" t="s">
        <v>113</v>
      </c>
      <c r="C103" s="28">
        <f>VLOOKUP(B103,'國中國小(不分順序貼上)'!A:D,2,0)</f>
        <v>46114</v>
      </c>
      <c r="D103" s="12" t="str">
        <f>VLOOKUP(B103,'國中國小(不分順序貼上)'!A:D,3,0)</f>
        <v>依限送達，准予備查。</v>
      </c>
      <c r="E103" s="14" t="s">
        <v>140</v>
      </c>
    </row>
    <row r="104" spans="1:5">
      <c r="A104" s="5" t="s">
        <v>146</v>
      </c>
      <c r="B104" s="6" t="s">
        <v>25</v>
      </c>
      <c r="C104" s="28">
        <f>VLOOKUP(B104,'國中國小(不分順序貼上)'!A:D,2,0)</f>
        <v>46122</v>
      </c>
      <c r="D104" s="12" t="str">
        <f>VLOOKUP(B104,'國中國小(不分順序貼上)'!A:D,3,0)</f>
        <v>依限送達，准予備查。</v>
      </c>
      <c r="E104" s="17" t="s">
        <v>5</v>
      </c>
    </row>
    <row r="105" spans="1:5">
      <c r="A105" s="5" t="s">
        <v>146</v>
      </c>
      <c r="B105" s="6" t="s">
        <v>48</v>
      </c>
      <c r="C105" s="28">
        <f>VLOOKUP(B105,'國中國小(不分順序貼上)'!A:D,2,0)</f>
        <v>46121</v>
      </c>
      <c r="D105" s="12" t="str">
        <f>VLOOKUP(B105,'國中國小(不分順序貼上)'!A:D,3,0)</f>
        <v>依限送達，准予備查。</v>
      </c>
      <c r="E105" s="9" t="s">
        <v>116</v>
      </c>
    </row>
    <row r="106" spans="1:5">
      <c r="A106" s="5" t="s">
        <v>146</v>
      </c>
      <c r="B106" s="8" t="s">
        <v>62</v>
      </c>
      <c r="C106" s="28">
        <f>VLOOKUP(B106,'國中國小(不分順序貼上)'!A:D,2,0)</f>
        <v>46120</v>
      </c>
      <c r="D106" s="12" t="str">
        <f>VLOOKUP(B106,'國中國小(不分順序貼上)'!A:D,3,0)</f>
        <v>依限送達，准予備查。</v>
      </c>
      <c r="E106" s="14" t="s">
        <v>140</v>
      </c>
    </row>
    <row r="107" spans="1:5">
      <c r="A107" s="5" t="s">
        <v>146</v>
      </c>
      <c r="B107" s="6" t="s">
        <v>49</v>
      </c>
      <c r="C107" s="28">
        <f>VLOOKUP(B107,'國中國小(不分順序貼上)'!A:D,2,0)</f>
        <v>46121</v>
      </c>
      <c r="D107" s="12" t="str">
        <f>VLOOKUP(B107,'國中國小(不分順序貼上)'!A:D,3,0)</f>
        <v>依限送達，准予備查。</v>
      </c>
      <c r="E107" s="9" t="s">
        <v>116</v>
      </c>
    </row>
    <row r="108" spans="1:5" ht="51.75">
      <c r="A108" s="5" t="s">
        <v>146</v>
      </c>
      <c r="B108" s="6" t="s">
        <v>76</v>
      </c>
      <c r="C108" s="28">
        <f>VLOOKUP(B108,'國中國小(不分順序貼上)'!A:D,2,0)</f>
        <v>46122</v>
      </c>
      <c r="D108" s="12" t="str">
        <f>VLOOKUP(B108,'國中國小(不分順序貼上)'!A:D,3,0)</f>
        <v>1.依限送達，准予備查。
2.CF3034 應付代收款-體育保健科-健促校群經費，請儘速查明結案，以醒帳目。</v>
      </c>
      <c r="E108" s="7" t="s">
        <v>138</v>
      </c>
    </row>
    <row r="109" spans="1:5">
      <c r="A109" s="5" t="s">
        <v>146</v>
      </c>
      <c r="B109" s="8" t="s">
        <v>63</v>
      </c>
      <c r="C109" s="28">
        <f>VLOOKUP(B109,'國中國小(不分順序貼上)'!A:D,2,0)</f>
        <v>46120</v>
      </c>
      <c r="D109" s="12" t="str">
        <f>VLOOKUP(B109,'國中國小(不分順序貼上)'!A:D,3,0)</f>
        <v>依限送達，准予備查。</v>
      </c>
      <c r="E109" s="14" t="s">
        <v>140</v>
      </c>
    </row>
    <row r="110" spans="1:5">
      <c r="A110" s="5" t="s">
        <v>146</v>
      </c>
      <c r="B110" s="6" t="s">
        <v>26</v>
      </c>
      <c r="C110" s="28">
        <f>VLOOKUP(B110,'國中國小(不分順序貼上)'!A:D,2,0)</f>
        <v>46120</v>
      </c>
      <c r="D110" s="12" t="str">
        <f>VLOOKUP(B110,'國中國小(不分順序貼上)'!A:D,3,0)</f>
        <v>依限送達，准予備查。</v>
      </c>
      <c r="E110" s="10" t="s">
        <v>126</v>
      </c>
    </row>
    <row r="111" spans="1:5">
      <c r="A111" s="5" t="s">
        <v>146</v>
      </c>
      <c r="B111" s="6" t="s">
        <v>77</v>
      </c>
      <c r="C111" s="28">
        <f>VLOOKUP(B111,'國中國小(不分順序貼上)'!A:D,2,0)</f>
        <v>46122</v>
      </c>
      <c r="D111" s="12" t="str">
        <f>VLOOKUP(B111,'國中國小(不分順序貼上)'!A:D,3,0)</f>
        <v>依限送達，准予備查。</v>
      </c>
      <c r="E111" s="7" t="s">
        <v>138</v>
      </c>
    </row>
    <row r="112" spans="1:5">
      <c r="A112" s="5" t="s">
        <v>146</v>
      </c>
      <c r="B112" s="6" t="s">
        <v>33</v>
      </c>
      <c r="C112" s="28">
        <f>VLOOKUP(B112,'國中國小(不分順序貼上)'!A:D,2,0)</f>
        <v>46125</v>
      </c>
      <c r="D112" s="12" t="str">
        <f>VLOOKUP(B112,'國中國小(不分順序貼上)'!A:D,3,0)</f>
        <v>依限送達，准予備查。(截止日遇假日順延至次上班日)。</v>
      </c>
      <c r="E112" s="21" t="s">
        <v>31</v>
      </c>
    </row>
    <row r="113" spans="1:5">
      <c r="A113" s="5" t="s">
        <v>146</v>
      </c>
      <c r="B113" s="6" t="s">
        <v>50</v>
      </c>
      <c r="C113" s="28">
        <f>VLOOKUP(B113,'國中國小(不分順序貼上)'!A:D,2,0)</f>
        <v>46125</v>
      </c>
      <c r="D113" s="12" t="str">
        <f>VLOOKUP(B113,'國中國小(不分順序貼上)'!A:D,3,0)</f>
        <v>依限送達，准予備查。</v>
      </c>
      <c r="E113" s="10" t="s">
        <v>126</v>
      </c>
    </row>
    <row r="114" spans="1:5">
      <c r="A114" s="5" t="s">
        <v>146</v>
      </c>
      <c r="B114" s="6" t="s">
        <v>27</v>
      </c>
      <c r="C114" s="28">
        <f>VLOOKUP(B114,'國中國小(不分順序貼上)'!A:D,2,0)</f>
        <v>46125</v>
      </c>
      <c r="D114" s="12" t="str">
        <f>VLOOKUP(B114,'國中國小(不分順序貼上)'!A:D,3,0)</f>
        <v>依限送達，准予備查。(截止日遇假日順延至次上班日)。</v>
      </c>
      <c r="E114" s="17" t="s">
        <v>5</v>
      </c>
    </row>
    <row r="115" spans="1:5" ht="34.5">
      <c r="A115" s="5" t="s">
        <v>146</v>
      </c>
      <c r="B115" s="6" t="s">
        <v>123</v>
      </c>
      <c r="C115" s="28">
        <f>VLOOKUP(B115,'國中國小(不分順序貼上)'!A:D,2,0)</f>
        <v>46122</v>
      </c>
      <c r="D115" s="12" t="str">
        <f>VLOOKUP(B115,'國中國小(不分順序貼上)'!A:D,3,0)</f>
        <v>1.依限送達，准予備查。
2.CB0001應付代收款，上列請儘速查明結案，以醒帳目。</v>
      </c>
      <c r="E115" s="15" t="s">
        <v>141</v>
      </c>
    </row>
    <row r="116" spans="1:5">
      <c r="A116" s="5" t="s">
        <v>146</v>
      </c>
      <c r="B116" s="6" t="s">
        <v>28</v>
      </c>
      <c r="C116" s="28">
        <f>VLOOKUP(B116,'國中國小(不分順序貼上)'!A:D,2,0)</f>
        <v>46121</v>
      </c>
      <c r="D116" s="12" t="str">
        <f>VLOOKUP(B116,'國中國小(不分順序貼上)'!A:D,3,0)</f>
        <v>依限送達，准予備查。</v>
      </c>
      <c r="E116" s="17" t="s">
        <v>5</v>
      </c>
    </row>
    <row r="117" spans="1:5">
      <c r="A117" s="5" t="s">
        <v>146</v>
      </c>
      <c r="B117" s="6" t="s">
        <v>114</v>
      </c>
      <c r="C117" s="28">
        <f>VLOOKUP(B117,'國中國小(不分順序貼上)'!A:D,2,0)</f>
        <v>46121</v>
      </c>
      <c r="D117" s="12" t="str">
        <f>VLOOKUP(B117,'國中國小(不分順序貼上)'!A:D,3,0)</f>
        <v>依限送達，准予備查。</v>
      </c>
      <c r="E117" s="9" t="s">
        <v>116</v>
      </c>
    </row>
    <row r="118" spans="1:5">
      <c r="A118" s="5" t="s">
        <v>146</v>
      </c>
      <c r="B118" s="6" t="s">
        <v>51</v>
      </c>
      <c r="C118" s="28">
        <f>VLOOKUP(B118,'國中國小(不分順序貼上)'!A:D,2,0)</f>
        <v>46114</v>
      </c>
      <c r="D118" s="12" t="str">
        <f>VLOOKUP(B118,'國中國小(不分順序貼上)'!A:D,3,0)</f>
        <v>依限送達，准予備查；(截止日遇假日順延至次上班日)。</v>
      </c>
      <c r="E118" s="10" t="s">
        <v>126</v>
      </c>
    </row>
    <row r="119" spans="1:5">
      <c r="A119" s="5" t="s">
        <v>146</v>
      </c>
      <c r="B119" s="6" t="s">
        <v>99</v>
      </c>
      <c r="C119" s="28">
        <f>VLOOKUP(B119,'國中國小(不分順序貼上)'!A:D,2,0)</f>
        <v>46125</v>
      </c>
      <c r="D119" s="12" t="str">
        <f>VLOOKUP(B119,'國中國小(不分順序貼上)'!A:D,3,0)</f>
        <v>依限送達，准予備查。(截止日遇假日順延至次上班日)。</v>
      </c>
      <c r="E119" s="11" t="s">
        <v>80</v>
      </c>
    </row>
    <row r="120" spans="1:5">
      <c r="A120" s="5" t="s">
        <v>146</v>
      </c>
      <c r="B120" s="6" t="s">
        <v>29</v>
      </c>
      <c r="C120" s="28">
        <f>VLOOKUP(B120,'國中國小(不分順序貼上)'!A:D,2,0)</f>
        <v>46120</v>
      </c>
      <c r="D120" s="12" t="str">
        <f>VLOOKUP(B120,'國中國小(不分順序貼上)'!A:D,3,0)</f>
        <v>依限送達，准予備查。</v>
      </c>
      <c r="E120" s="15" t="s">
        <v>141</v>
      </c>
    </row>
    <row r="121" spans="1:5" ht="252.75" customHeight="1">
      <c r="A121" s="5" t="s">
        <v>146</v>
      </c>
      <c r="B121" s="6" t="s">
        <v>124</v>
      </c>
      <c r="C121" s="28">
        <f>VLOOKUP(B121,'國中國小(不分順序貼上)'!A:D,2,0)</f>
        <v>46121</v>
      </c>
      <c r="D121" s="12" t="str">
        <f>VLOOKUP(B121,'國中國小(不分順序貼上)'!A:D,3,0)</f>
        <v>1.依限送達，准予備查。
2.CB2102 應付代收款-教育處委託補助-學生無力繳交代收代辦費
3.CB3090 應付代收款-教育處委託補助-國民中小學學生無力繳交代
4.CE2035 應付代收款-教育處委託補助公立幼兒園就學補助
5.CE3035 應付代收款-教育處委託補助-112學年度第2學期公立幼兒園就學補助費
6.CF0064 應付代收款-教育處委託補助-一、四、七年級學生健康檢查支援校車油料費
7.CG3021 應付代收款-教育處委託補助-專職族語教師薪津
8.CG3097 應付代收款-教育處委託補助-113學年度中小學初任教師導入輔導知能
以上請儘速查明結案，以醒帳目。</v>
      </c>
      <c r="E121" s="15" t="s">
        <v>141</v>
      </c>
    </row>
    <row r="122" spans="1:5">
      <c r="A122" s="5" t="s">
        <v>146</v>
      </c>
      <c r="B122" s="6" t="s">
        <v>100</v>
      </c>
      <c r="C122" s="28">
        <f>VLOOKUP(B122,'國中國小(不分順序貼上)'!A:D,2,0)</f>
        <v>46125</v>
      </c>
      <c r="D122" s="12" t="str">
        <f>VLOOKUP(B122,'國中國小(不分順序貼上)'!A:D,3,0)</f>
        <v>依限送達,准予備查。(截止日遇假日順延至次上班日)。</v>
      </c>
      <c r="E122" s="11" t="s">
        <v>80</v>
      </c>
    </row>
    <row r="123" spans="1:5" ht="117.75" customHeight="1">
      <c r="A123" s="5" t="s">
        <v>146</v>
      </c>
      <c r="B123" s="6" t="s">
        <v>34</v>
      </c>
      <c r="C123" s="28">
        <f>VLOOKUP(B123,'國中國小(不分順序貼上)'!A:D,2,0)</f>
        <v>46122</v>
      </c>
      <c r="D123" s="12" t="str">
        <f>VLOOKUP(B123,'國中國小(不分順序貼上)'!A:D,3,0)</f>
        <v>1.依限送達，准予備查。
2.CC3015 應付代收款-教育處委託補助-學管科-代理教師健檢費用
3.CF3108 應付代收款-教育處委託補助-體健科-113年AED耗材費用
以上請儘速查明結案，以醒帳目。</v>
      </c>
      <c r="E123" s="21" t="s">
        <v>31</v>
      </c>
    </row>
    <row r="124" spans="1:5">
      <c r="A124" s="5" t="s">
        <v>146</v>
      </c>
      <c r="B124" s="6" t="s">
        <v>134</v>
      </c>
      <c r="C124" s="28">
        <f>VLOOKUP(B124,'國中國小(不分順序貼上)'!A:D,2,0)</f>
        <v>46126</v>
      </c>
      <c r="D124" s="12" t="str">
        <f>VLOOKUP(B124,'國中國小(不分順序貼上)'!A:D,3,0)</f>
        <v>延遲送達，嗣後請改善。</v>
      </c>
      <c r="E124" s="10" t="s">
        <v>126</v>
      </c>
    </row>
    <row r="125" spans="1:5">
      <c r="A125" s="5" t="s">
        <v>146</v>
      </c>
      <c r="B125" s="6" t="s">
        <v>135</v>
      </c>
      <c r="C125" s="28">
        <f>VLOOKUP(B125,'國中國小(不分順序貼上)'!A:D,2,0)</f>
        <v>46121</v>
      </c>
      <c r="D125" s="12" t="str">
        <f>VLOOKUP(B125,'國中國小(不分順序貼上)'!A:D,3,0)</f>
        <v>依限送達，准予備查。</v>
      </c>
      <c r="E125" s="10" t="s">
        <v>126</v>
      </c>
    </row>
    <row r="126" spans="1:5">
      <c r="A126" s="5" t="s">
        <v>146</v>
      </c>
      <c r="B126" s="6" t="s">
        <v>35</v>
      </c>
      <c r="C126" s="28">
        <f>VLOOKUP(B126,'國中國小(不分順序貼上)'!A:D,2,0)</f>
        <v>46121</v>
      </c>
      <c r="D126" s="12" t="str">
        <f>VLOOKUP(B126,'國中國小(不分順序貼上)'!A:D,3,0)</f>
        <v>依限送達，准予備查。</v>
      </c>
      <c r="E126" s="21" t="s">
        <v>31</v>
      </c>
    </row>
    <row r="127" spans="1:5">
      <c r="A127" s="5" t="s">
        <v>146</v>
      </c>
      <c r="B127" s="6" t="s">
        <v>78</v>
      </c>
      <c r="C127" s="28">
        <f>VLOOKUP(B127,'國中國小(不分順序貼上)'!A:D,2,0)</f>
        <v>46121</v>
      </c>
      <c r="D127" s="12" t="str">
        <f>VLOOKUP(B127,'國中國小(不分順序貼上)'!A:D,3,0)</f>
        <v>依限送達，准予備查。</v>
      </c>
      <c r="E127" s="9" t="s">
        <v>116</v>
      </c>
    </row>
    <row r="128" spans="1:5">
      <c r="A128" s="5" t="s">
        <v>146</v>
      </c>
      <c r="B128" s="6" t="s">
        <v>36</v>
      </c>
      <c r="C128" s="28">
        <f>VLOOKUP(B128,'國中國小(不分順序貼上)'!A:D,2,0)</f>
        <v>46125</v>
      </c>
      <c r="D128" s="12" t="str">
        <f>VLOOKUP(B128,'國中國小(不分順序貼上)'!A:D,3,0)</f>
        <v>依限送達(截止日遇假日順延至次上班日)。</v>
      </c>
      <c r="E128" s="21" t="s">
        <v>31</v>
      </c>
    </row>
  </sheetData>
  <autoFilter ref="A2:AMK128" xr:uid="{F942EF8D-597D-4249-8FAE-4453A4E74FF6}"/>
  <mergeCells count="1">
    <mergeCell ref="B1:D1"/>
  </mergeCells>
  <phoneticPr fontId="9" type="noConversion"/>
  <printOptions horizontalCentered="1"/>
  <pageMargins left="0.15972222222222199" right="0.196527777777778" top="0.196527777777778" bottom="0.31527777777777799" header="0.51180555555555496" footer="0.15763888888888899"/>
  <pageSetup paperSize="9" scale="96" firstPageNumber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國中國小(不分順序貼上)</vt:lpstr>
      <vt:lpstr>國中國小-彙整(列印)</vt:lpstr>
      <vt:lpstr>'國中國小(不分順序貼上)'!Print_Area</vt:lpstr>
      <vt:lpstr>'國中國小(不分順序貼上)'!Print_Titles</vt:lpstr>
      <vt:lpstr>'國中國小-彙整(列印)'!Print_Titles</vt:lpstr>
      <vt:lpstr>'國中國小(不分順序貼上)'!Print_Titles_0</vt:lpstr>
      <vt:lpstr>'國中國小-彙整(列印)'!Print_Titles_0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廖尉辰</dc:creator>
  <dc:description/>
  <cp:lastModifiedBy>葉俐彣</cp:lastModifiedBy>
  <cp:revision>3</cp:revision>
  <cp:lastPrinted>2026-04-30T07:31:13Z</cp:lastPrinted>
  <dcterms:created xsi:type="dcterms:W3CDTF">2022-06-15T01:27:40Z</dcterms:created>
  <dcterms:modified xsi:type="dcterms:W3CDTF">2026-04-30T07:32:07Z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