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05" windowWidth="15480" windowHeight="2385"/>
  </bookViews>
  <sheets>
    <sheet name="各校經費" sheetId="3" r:id="rId1"/>
  </sheets>
  <definedNames>
    <definedName name="_xlnm.Print_Titles" localSheetId="0">各校經費!$1:$2</definedName>
  </definedNames>
  <calcPr calcId="114210" fullCalcOnLoad="1"/>
</workbook>
</file>

<file path=xl/calcChain.xml><?xml version="1.0" encoding="utf-8"?>
<calcChain xmlns="http://schemas.openxmlformats.org/spreadsheetml/2006/main">
  <c r="D24" i="3"/>
  <c r="D25"/>
  <c r="D26"/>
  <c r="D27"/>
  <c r="D28"/>
  <c r="D29"/>
  <c r="D30"/>
  <c r="D31"/>
  <c r="D32"/>
  <c r="D33"/>
  <c r="D34"/>
  <c r="D35"/>
  <c r="D36"/>
  <c r="D37"/>
  <c r="D38"/>
  <c r="D39"/>
  <c r="D40"/>
  <c r="D41"/>
  <c r="D42"/>
  <c r="D43"/>
  <c r="D44"/>
  <c r="D45"/>
  <c r="D23"/>
  <c r="D16"/>
  <c r="E19"/>
  <c r="F19"/>
  <c r="D13"/>
  <c r="D3"/>
  <c r="E15"/>
  <c r="F15"/>
  <c r="E11"/>
  <c r="F11"/>
  <c r="E10"/>
  <c r="F10"/>
  <c r="E9"/>
  <c r="F9"/>
  <c r="E8"/>
  <c r="F8"/>
  <c r="E7"/>
  <c r="F7"/>
  <c r="E4"/>
  <c r="E5"/>
  <c r="F5"/>
  <c r="E6"/>
  <c r="F6"/>
  <c r="E12"/>
  <c r="F12"/>
  <c r="E14"/>
  <c r="E13"/>
  <c r="E16"/>
  <c r="F16"/>
  <c r="E17"/>
  <c r="F17"/>
  <c r="E20"/>
  <c r="F20"/>
  <c r="E21"/>
  <c r="F21"/>
  <c r="E18"/>
  <c r="F18"/>
  <c r="D22"/>
  <c r="E22"/>
  <c r="E23"/>
  <c r="F23"/>
  <c r="E24"/>
  <c r="F24"/>
  <c r="E25"/>
  <c r="F25"/>
  <c r="E26"/>
  <c r="F26"/>
  <c r="E27"/>
  <c r="F27"/>
  <c r="E28"/>
  <c r="F28"/>
  <c r="E29"/>
  <c r="F29"/>
  <c r="E30"/>
  <c r="F30"/>
  <c r="E31"/>
  <c r="F31"/>
  <c r="E32"/>
  <c r="F32"/>
  <c r="E33"/>
  <c r="F33"/>
  <c r="E34"/>
  <c r="F34"/>
  <c r="E35"/>
  <c r="F35"/>
  <c r="E36"/>
  <c r="F36"/>
  <c r="E37"/>
  <c r="F37"/>
  <c r="E38"/>
  <c r="F38"/>
  <c r="E39"/>
  <c r="F39"/>
  <c r="E40"/>
  <c r="F40"/>
  <c r="E41"/>
  <c r="F41"/>
  <c r="E42"/>
  <c r="F42"/>
  <c r="E43"/>
  <c r="F43"/>
  <c r="E44"/>
  <c r="F44"/>
  <c r="E45"/>
  <c r="F45"/>
  <c r="F14"/>
  <c r="F13"/>
  <c r="F22"/>
  <c r="D46"/>
  <c r="E46"/>
  <c r="F4"/>
  <c r="F3"/>
  <c r="E3"/>
  <c r="F46"/>
</calcChain>
</file>

<file path=xl/sharedStrings.xml><?xml version="1.0" encoding="utf-8"?>
<sst xmlns="http://schemas.openxmlformats.org/spreadsheetml/2006/main" count="89" uniqueCount="84">
  <si>
    <t>合   計</t>
    <phoneticPr fontId="1" type="noConversion"/>
  </si>
  <si>
    <t>一、 全縣整合推廣計畫</t>
    <phoneticPr fontId="1" type="noConversion"/>
  </si>
  <si>
    <t>戶外教育計畫審查</t>
    <phoneticPr fontId="1" type="noConversion"/>
  </si>
  <si>
    <t>彙整戶外教學相關成果</t>
    <phoneticPr fontId="1" type="noConversion"/>
  </si>
  <si>
    <t>二、 戶外教育種子學校計畫</t>
    <phoneticPr fontId="1" type="noConversion"/>
  </si>
  <si>
    <t>銅門國小</t>
  </si>
  <si>
    <t>面山教育課程</t>
  </si>
  <si>
    <t>三、 戶外教育優質課程計畫</t>
    <phoneticPr fontId="1" type="noConversion"/>
  </si>
  <si>
    <t>平和國小</t>
  </si>
  <si>
    <t>孩子，讓我們一起與大自然共舞</t>
  </si>
  <si>
    <t>自強國中</t>
  </si>
  <si>
    <t>推動優質課程方案計畫</t>
  </si>
  <si>
    <t>溪口國小</t>
  </si>
  <si>
    <t>【在水一方】獨木舟及溯溪課程方案</t>
  </si>
  <si>
    <t>南平中學</t>
  </si>
  <si>
    <t>我是航海王</t>
  </si>
  <si>
    <t>四、學校實施戶外教育費用</t>
    <phoneticPr fontId="1" type="noConversion"/>
  </si>
  <si>
    <t>大禹國小</t>
  </si>
  <si>
    <t>大興國小</t>
  </si>
  <si>
    <t>文蘭國小</t>
  </si>
  <si>
    <t>月眉國小</t>
  </si>
  <si>
    <t>北林國小</t>
  </si>
  <si>
    <t>玉東國中</t>
  </si>
  <si>
    <t>西富國小</t>
  </si>
  <si>
    <t>卓樂國小</t>
  </si>
  <si>
    <t>和平國小</t>
  </si>
  <si>
    <t>林榮國小</t>
  </si>
  <si>
    <t>崇德國小</t>
  </si>
  <si>
    <t>萬寧國小</t>
  </si>
  <si>
    <t>豐山國小</t>
  </si>
  <si>
    <t>豐濱國小</t>
  </si>
  <si>
    <t>豐濱國中</t>
  </si>
  <si>
    <t>第一期核撥40%</t>
    <phoneticPr fontId="1" type="noConversion"/>
  </si>
  <si>
    <t>第二期核撥60%</t>
    <phoneticPr fontId="1" type="noConversion"/>
  </si>
  <si>
    <t>學校名稱</t>
    <phoneticPr fontId="1" type="noConversion"/>
  </si>
  <si>
    <t>合計</t>
    <phoneticPr fontId="1" type="noConversion"/>
  </si>
  <si>
    <t>核定經費</t>
    <phoneticPr fontId="1" type="noConversion"/>
  </si>
  <si>
    <t>資源網站平台系統維護</t>
    <phoneticPr fontId="1" type="noConversion"/>
  </si>
  <si>
    <t>計畫名稱</t>
    <phoneticPr fontId="1" type="noConversion"/>
  </si>
  <si>
    <t>教育部國民及學前教育署補助實施戶外教育計畫核定撥款經費一覽表</t>
    <phoneticPr fontId="1" type="noConversion"/>
  </si>
  <si>
    <t>戶外教育定期會議</t>
    <phoneticPr fontId="1" type="noConversion"/>
  </si>
  <si>
    <t>戶外教育期初說明會</t>
    <phoneticPr fontId="1" type="noConversion"/>
  </si>
  <si>
    <t>戶外教育到校訪視評鑑</t>
    <phoneticPr fontId="1" type="noConversion"/>
  </si>
  <si>
    <t>增能研討組</t>
    <phoneticPr fontId="1" type="noConversion"/>
  </si>
  <si>
    <t>南區增能研習
(大進國小)</t>
    <phoneticPr fontId="1" type="noConversion"/>
  </si>
  <si>
    <t>中北區增能研習
(月眉國小)</t>
    <phoneticPr fontId="1" type="noConversion"/>
  </si>
  <si>
    <t>資源整合平台優質縣市參訪(中華國小)</t>
    <phoneticPr fontId="1" type="noConversion"/>
  </si>
  <si>
    <t>中心學校
(文蘭國小)</t>
    <phoneticPr fontId="1" type="noConversion"/>
  </si>
  <si>
    <t>計畫說明組
(中原國小)</t>
    <phoneticPr fontId="1" type="noConversion"/>
  </si>
  <si>
    <t>訪評考核組
(北埔國小)</t>
    <phoneticPr fontId="1" type="noConversion"/>
  </si>
  <si>
    <t>成果發表組
(溪口國小)</t>
    <phoneticPr fontId="1" type="noConversion"/>
  </si>
  <si>
    <t>北濱國小</t>
    <phoneticPr fontId="1" type="noConversion"/>
  </si>
  <si>
    <t>北濱小珍珠自然探索趣</t>
    <phoneticPr fontId="1" type="noConversion"/>
  </si>
  <si>
    <t>大進國小</t>
    <phoneticPr fontId="1" type="noConversion"/>
  </si>
  <si>
    <t>GO! GO! 大進向前進!</t>
  </si>
  <si>
    <t>三民國中</t>
    <phoneticPr fontId="1" type="noConversion"/>
  </si>
  <si>
    <t>太巴塱國小</t>
    <phoneticPr fontId="1" type="noConversion"/>
  </si>
  <si>
    <t>萬榮國小</t>
    <phoneticPr fontId="1" type="noConversion"/>
  </si>
  <si>
    <t>水璉國小</t>
    <phoneticPr fontId="1" type="noConversion"/>
  </si>
  <si>
    <t>觀音國小</t>
    <phoneticPr fontId="1" type="noConversion"/>
  </si>
  <si>
    <t>高寮國小</t>
    <phoneticPr fontId="1" type="noConversion"/>
  </si>
  <si>
    <t>見晴國小</t>
    <phoneticPr fontId="1" type="noConversion"/>
  </si>
  <si>
    <t>豐山國小戶外教育計畫</t>
  </si>
  <si>
    <t>池南遊蹤</t>
  </si>
  <si>
    <t>池南森林遊樂區及鯉魚潭</t>
  </si>
  <si>
    <t>太巴塱國小校外教學</t>
  </si>
  <si>
    <t>阿美族部落生活體驗及環境生態保育教學</t>
  </si>
  <si>
    <t>科學與人文關懷之旅</t>
  </si>
  <si>
    <t>北林國小池南自然教育中心之旅</t>
  </si>
  <si>
    <t>水璉國小校外教學</t>
  </si>
  <si>
    <t>摩里沙卡與十鼓花創的知性文化之旅</t>
  </si>
  <si>
    <t>校外教學</t>
  </si>
  <si>
    <t>善用社教資源推動優質課程方案計畫</t>
  </si>
  <si>
    <t>大興國小校外教學</t>
  </si>
  <si>
    <t>吉籟獵人學校、鯉魚潭輕艇體驗</t>
  </si>
  <si>
    <t>戶外教育攀樹、瓦拉米步道健行活動</t>
  </si>
  <si>
    <t>西富國小戶外教育計畫</t>
  </si>
  <si>
    <t>文蘭國小戶外教育校外教學計畫</t>
  </si>
  <si>
    <t>美哉光豐</t>
  </si>
  <si>
    <t>戶外教育</t>
  </si>
  <si>
    <t>兆豐農場之旅</t>
  </si>
  <si>
    <t>光隆博物館及太魯閣國家公園知性之旅</t>
  </si>
  <si>
    <t>見晴國小校外教學計畫</t>
  </si>
  <si>
    <t>備註</t>
    <phoneticPr fontId="1" type="noConversion"/>
  </si>
</sst>
</file>

<file path=xl/styles.xml><?xml version="1.0" encoding="utf-8"?>
<styleSheet xmlns="http://schemas.openxmlformats.org/spreadsheetml/2006/main">
  <numFmts count="2">
    <numFmt numFmtId="41" formatCode="_-* #,##0_-;\-* #,##0_-;_-* &quot;-&quot;_-;_-@_-"/>
    <numFmt numFmtId="176" formatCode="#,##0_ "/>
  </numFmts>
  <fonts count="10">
    <font>
      <sz val="12"/>
      <color theme="1"/>
      <name val="新細明體"/>
      <family val="1"/>
      <charset val="136"/>
      <scheme val="minor"/>
    </font>
    <font>
      <sz val="9"/>
      <name val="新細明體"/>
      <family val="1"/>
      <charset val="136"/>
    </font>
    <font>
      <sz val="12"/>
      <name val="標楷體"/>
      <family val="4"/>
      <charset val="136"/>
    </font>
    <font>
      <sz val="12"/>
      <color indexed="10"/>
      <name val="新細明體"/>
      <family val="1"/>
      <charset val="136"/>
    </font>
    <font>
      <sz val="12"/>
      <color indexed="8"/>
      <name val="標楷體"/>
      <family val="4"/>
      <charset val="136"/>
    </font>
    <font>
      <sz val="12"/>
      <color indexed="8"/>
      <name val="Times New Roman"/>
      <family val="1"/>
    </font>
    <font>
      <sz val="12"/>
      <color indexed="8"/>
      <name val="標楷體"/>
      <family val="4"/>
      <charset val="136"/>
    </font>
    <font>
      <sz val="12"/>
      <name val="新細明體"/>
      <family val="1"/>
      <charset val="136"/>
    </font>
    <font>
      <sz val="12"/>
      <color indexed="8"/>
      <name val="新細明體"/>
      <family val="1"/>
      <charset val="136"/>
    </font>
    <font>
      <sz val="12"/>
      <color indexed="8"/>
      <name val="標楷體"/>
      <family val="4"/>
      <charset val="136"/>
    </font>
  </fonts>
  <fills count="3">
    <fill>
      <patternFill patternType="none"/>
    </fill>
    <fill>
      <patternFill patternType="gray125"/>
    </fill>
    <fill>
      <patternFill patternType="solid">
        <fgColor indexed="1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40">
    <xf numFmtId="0" fontId="0" fillId="0" borderId="0" xfId="0">
      <alignment vertical="center"/>
    </xf>
    <xf numFmtId="176" fontId="2" fillId="0" borderId="1" xfId="0" applyNumberFormat="1" applyFont="1" applyBorder="1">
      <alignment vertical="center"/>
    </xf>
    <xf numFmtId="3" fontId="4" fillId="0" borderId="1" xfId="0" applyNumberFormat="1" applyFont="1" applyBorder="1" applyAlignment="1">
      <alignment horizontal="right" vertical="center" wrapText="1"/>
    </xf>
    <xf numFmtId="3" fontId="5" fillId="0" borderId="1" xfId="0" applyNumberFormat="1" applyFont="1" applyBorder="1" applyAlignment="1">
      <alignment horizontal="right" vertical="center" wrapText="1"/>
    </xf>
    <xf numFmtId="0" fontId="4" fillId="0" borderId="1" xfId="0" applyFont="1" applyBorder="1" applyAlignment="1">
      <alignment vertical="center" wrapText="1"/>
    </xf>
    <xf numFmtId="0" fontId="6" fillId="0" borderId="1" xfId="0" applyFont="1" applyBorder="1" applyAlignment="1">
      <alignment horizontal="center" vertical="center" wrapText="1"/>
    </xf>
    <xf numFmtId="3" fontId="4" fillId="2" borderId="1" xfId="0" applyNumberFormat="1" applyFont="1" applyFill="1" applyBorder="1" applyAlignment="1">
      <alignment horizontal="right" vertical="center" wrapText="1"/>
    </xf>
    <xf numFmtId="3" fontId="6" fillId="2" borderId="1" xfId="0" applyNumberFormat="1" applyFont="1" applyFill="1" applyBorder="1" applyAlignment="1">
      <alignment horizontal="right" vertical="center"/>
    </xf>
    <xf numFmtId="3" fontId="4" fillId="2" borderId="1" xfId="0" applyNumberFormat="1" applyFont="1" applyFill="1" applyBorder="1">
      <alignment vertical="center"/>
    </xf>
    <xf numFmtId="0" fontId="0" fillId="0" borderId="1" xfId="0" applyBorder="1">
      <alignment vertical="center"/>
    </xf>
    <xf numFmtId="0" fontId="4" fillId="0" borderId="1" xfId="0" applyFont="1" applyBorder="1">
      <alignment vertical="center"/>
    </xf>
    <xf numFmtId="176" fontId="2" fillId="2" borderId="1" xfId="0" applyNumberFormat="1" applyFont="1" applyFill="1" applyBorder="1" applyAlignment="1">
      <alignment horizontal="right" vertical="center" wrapText="1"/>
    </xf>
    <xf numFmtId="176" fontId="2" fillId="2" borderId="1" xfId="0" applyNumberFormat="1" applyFont="1" applyFill="1" applyBorder="1" applyAlignment="1">
      <alignment horizontal="right" vertical="center"/>
    </xf>
    <xf numFmtId="0" fontId="2" fillId="0" borderId="1" xfId="0" applyFont="1" applyBorder="1" applyAlignment="1">
      <alignment vertical="center" wrapText="1"/>
    </xf>
    <xf numFmtId="176" fontId="2" fillId="2" borderId="1" xfId="0" applyNumberFormat="1" applyFont="1" applyFill="1" applyBorder="1">
      <alignment vertical="center"/>
    </xf>
    <xf numFmtId="3" fontId="4" fillId="0" borderId="1" xfId="0" applyNumberFormat="1" applyFont="1" applyBorder="1" applyAlignment="1">
      <alignment horizontal="center" vertical="center"/>
    </xf>
    <xf numFmtId="3" fontId="0" fillId="2" borderId="1" xfId="0" applyNumberFormat="1" applyFill="1" applyBorder="1">
      <alignment vertical="center"/>
    </xf>
    <xf numFmtId="3" fontId="0" fillId="0" borderId="1" xfId="0" applyNumberFormat="1" applyBorder="1">
      <alignment vertical="center"/>
    </xf>
    <xf numFmtId="3" fontId="0" fillId="0" borderId="0" xfId="0" applyNumberFormat="1">
      <alignment vertical="center"/>
    </xf>
    <xf numFmtId="41" fontId="0" fillId="0" borderId="1" xfId="0" applyNumberFormat="1" applyBorder="1">
      <alignment vertical="center"/>
    </xf>
    <xf numFmtId="0" fontId="3" fillId="0" borderId="0" xfId="0" applyFont="1">
      <alignment vertical="center"/>
    </xf>
    <xf numFmtId="0" fontId="2" fillId="0" borderId="1" xfId="0" applyFont="1" applyBorder="1" applyAlignment="1">
      <alignment horizontal="center" vertical="center" wrapText="1"/>
    </xf>
    <xf numFmtId="3" fontId="2" fillId="0" borderId="1" xfId="0" applyNumberFormat="1" applyFont="1" applyBorder="1" applyAlignment="1">
      <alignment horizontal="right" vertical="center" wrapText="1"/>
    </xf>
    <xf numFmtId="3" fontId="7" fillId="0" borderId="1" xfId="0" applyNumberFormat="1" applyFont="1" applyBorder="1">
      <alignment vertical="center"/>
    </xf>
    <xf numFmtId="41" fontId="7" fillId="0" borderId="1" xfId="0" applyNumberFormat="1" applyFont="1" applyBorder="1">
      <alignment vertical="center"/>
    </xf>
    <xf numFmtId="3" fontId="8" fillId="0" borderId="1" xfId="0" applyNumberFormat="1" applyFont="1" applyBorder="1">
      <alignment vertical="center"/>
    </xf>
    <xf numFmtId="41" fontId="8" fillId="0" borderId="1" xfId="0" applyNumberFormat="1" applyFont="1" applyBorder="1">
      <alignment vertical="center"/>
    </xf>
    <xf numFmtId="0" fontId="8" fillId="0" borderId="0" xfId="0" applyFont="1">
      <alignment vertical="center"/>
    </xf>
    <xf numFmtId="0" fontId="7" fillId="0" borderId="0" xfId="0" applyFont="1">
      <alignment vertical="center"/>
    </xf>
    <xf numFmtId="0" fontId="9" fillId="0" borderId="0" xfId="0" applyFont="1">
      <alignment vertical="center"/>
    </xf>
    <xf numFmtId="0" fontId="6" fillId="0" borderId="1" xfId="0" applyFont="1" applyBorder="1" applyAlignment="1">
      <alignment horizontal="lef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2" fillId="0" borderId="1" xfId="0" applyFont="1" applyBorder="1" applyAlignment="1">
      <alignment horizontal="center" vertical="center"/>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cellXfs>
  <cellStyles count="1">
    <cellStyle name="一般"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46"/>
  <sheetViews>
    <sheetView tabSelected="1" zoomScaleNormal="154" workbookViewId="0">
      <selection sqref="A1:G1"/>
    </sheetView>
  </sheetViews>
  <sheetFormatPr defaultColWidth="8.875" defaultRowHeight="16.5"/>
  <cols>
    <col min="1" max="1" width="11.5" customWidth="1"/>
    <col min="2" max="2" width="21.875" customWidth="1"/>
    <col min="4" max="4" width="11.375" customWidth="1"/>
    <col min="5" max="6" width="14" style="18" customWidth="1"/>
    <col min="7" max="7" width="9.125" customWidth="1"/>
    <col min="9" max="9" width="16.875" customWidth="1"/>
    <col min="10" max="10" width="29.375" customWidth="1"/>
  </cols>
  <sheetData>
    <row r="1" spans="1:7">
      <c r="A1" s="31" t="s">
        <v>39</v>
      </c>
      <c r="B1" s="32"/>
      <c r="C1" s="32"/>
      <c r="D1" s="32"/>
      <c r="E1" s="32"/>
      <c r="F1" s="32"/>
      <c r="G1" s="33"/>
    </row>
    <row r="2" spans="1:7">
      <c r="A2" s="10" t="s">
        <v>34</v>
      </c>
      <c r="B2" s="10" t="s">
        <v>38</v>
      </c>
      <c r="C2" s="10" t="s">
        <v>36</v>
      </c>
      <c r="D2" s="10" t="s">
        <v>35</v>
      </c>
      <c r="E2" s="15" t="s">
        <v>32</v>
      </c>
      <c r="F2" s="15" t="s">
        <v>33</v>
      </c>
      <c r="G2" s="10" t="s">
        <v>83</v>
      </c>
    </row>
    <row r="3" spans="1:7">
      <c r="A3" s="35" t="s">
        <v>1</v>
      </c>
      <c r="B3" s="35"/>
      <c r="C3" s="11"/>
      <c r="D3" s="12">
        <f>SUM(D4:D12)</f>
        <v>398900</v>
      </c>
      <c r="E3" s="12">
        <f>SUM(E4:E12)</f>
        <v>159560</v>
      </c>
      <c r="F3" s="12">
        <f>SUM(F4:F12)</f>
        <v>239340</v>
      </c>
      <c r="G3" s="9"/>
    </row>
    <row r="4" spans="1:7" ht="33">
      <c r="A4" s="13" t="s">
        <v>47</v>
      </c>
      <c r="B4" s="13" t="s">
        <v>2</v>
      </c>
      <c r="C4" s="2">
        <v>30800</v>
      </c>
      <c r="D4" s="2">
        <v>30800</v>
      </c>
      <c r="E4" s="17">
        <f t="shared" ref="E4:E46" si="0">D4*0.4</f>
        <v>12320</v>
      </c>
      <c r="F4" s="17">
        <f t="shared" ref="F4:F46" si="1">D4-E4</f>
        <v>18480</v>
      </c>
      <c r="G4" s="19"/>
    </row>
    <row r="5" spans="1:7" ht="33">
      <c r="A5" s="13" t="s">
        <v>47</v>
      </c>
      <c r="B5" s="13" t="s">
        <v>40</v>
      </c>
      <c r="C5" s="2">
        <v>27400</v>
      </c>
      <c r="D5" s="2">
        <v>27400</v>
      </c>
      <c r="E5" s="17">
        <f t="shared" si="0"/>
        <v>10960</v>
      </c>
      <c r="F5" s="17">
        <f t="shared" si="1"/>
        <v>16440</v>
      </c>
      <c r="G5" s="19"/>
    </row>
    <row r="6" spans="1:7" ht="33">
      <c r="A6" s="13" t="s">
        <v>47</v>
      </c>
      <c r="B6" s="13" t="s">
        <v>37</v>
      </c>
      <c r="C6" s="3">
        <v>31100</v>
      </c>
      <c r="D6" s="3">
        <v>31100</v>
      </c>
      <c r="E6" s="17">
        <f t="shared" si="0"/>
        <v>12440</v>
      </c>
      <c r="F6" s="17">
        <f t="shared" si="1"/>
        <v>18660</v>
      </c>
      <c r="G6" s="19"/>
    </row>
    <row r="7" spans="1:7" ht="33">
      <c r="A7" s="13" t="s">
        <v>48</v>
      </c>
      <c r="B7" s="13" t="s">
        <v>41</v>
      </c>
      <c r="C7" s="3">
        <v>11200</v>
      </c>
      <c r="D7" s="3">
        <v>11200</v>
      </c>
      <c r="E7" s="17">
        <f t="shared" si="0"/>
        <v>4480</v>
      </c>
      <c r="F7" s="17">
        <f>D7-E7</f>
        <v>6720</v>
      </c>
      <c r="G7" s="19"/>
    </row>
    <row r="8" spans="1:7" ht="33">
      <c r="A8" s="13" t="s">
        <v>49</v>
      </c>
      <c r="B8" s="13" t="s">
        <v>42</v>
      </c>
      <c r="C8" s="3">
        <v>30000</v>
      </c>
      <c r="D8" s="3">
        <v>30000</v>
      </c>
      <c r="E8" s="17">
        <f t="shared" si="0"/>
        <v>12000</v>
      </c>
      <c r="F8" s="17">
        <f t="shared" si="1"/>
        <v>18000</v>
      </c>
      <c r="G8" s="19"/>
    </row>
    <row r="9" spans="1:7" ht="33">
      <c r="A9" s="37" t="s">
        <v>43</v>
      </c>
      <c r="B9" s="13" t="s">
        <v>44</v>
      </c>
      <c r="C9" s="3">
        <v>60000</v>
      </c>
      <c r="D9" s="3">
        <v>60000</v>
      </c>
      <c r="E9" s="17">
        <f t="shared" si="0"/>
        <v>24000</v>
      </c>
      <c r="F9" s="17">
        <f t="shared" si="1"/>
        <v>36000</v>
      </c>
      <c r="G9" s="19"/>
    </row>
    <row r="10" spans="1:7" ht="33">
      <c r="A10" s="38"/>
      <c r="B10" s="13" t="s">
        <v>45</v>
      </c>
      <c r="C10" s="3">
        <v>40000</v>
      </c>
      <c r="D10" s="3">
        <v>40000</v>
      </c>
      <c r="E10" s="17">
        <f t="shared" si="0"/>
        <v>16000</v>
      </c>
      <c r="F10" s="17">
        <f t="shared" si="1"/>
        <v>24000</v>
      </c>
      <c r="G10" s="19"/>
    </row>
    <row r="11" spans="1:7" ht="33">
      <c r="A11" s="39"/>
      <c r="B11" s="13" t="s">
        <v>46</v>
      </c>
      <c r="C11" s="3">
        <v>98400</v>
      </c>
      <c r="D11" s="3">
        <v>98400</v>
      </c>
      <c r="E11" s="17">
        <f t="shared" si="0"/>
        <v>39360</v>
      </c>
      <c r="F11" s="17">
        <f t="shared" si="1"/>
        <v>59040</v>
      </c>
      <c r="G11" s="19"/>
    </row>
    <row r="12" spans="1:7" ht="33">
      <c r="A12" s="13" t="s">
        <v>50</v>
      </c>
      <c r="B12" s="13" t="s">
        <v>3</v>
      </c>
      <c r="C12" s="2">
        <v>70000</v>
      </c>
      <c r="D12" s="2">
        <v>70000</v>
      </c>
      <c r="E12" s="17">
        <f t="shared" si="0"/>
        <v>28000</v>
      </c>
      <c r="F12" s="17">
        <f t="shared" si="1"/>
        <v>42000</v>
      </c>
      <c r="G12" s="19"/>
    </row>
    <row r="13" spans="1:7">
      <c r="A13" s="35" t="s">
        <v>4</v>
      </c>
      <c r="B13" s="35"/>
      <c r="C13" s="6"/>
      <c r="D13" s="6">
        <f>SUM(D14:D15)</f>
        <v>200000</v>
      </c>
      <c r="E13" s="6">
        <f>SUM(E14:E15)</f>
        <v>80000</v>
      </c>
      <c r="F13" s="6">
        <f>SUM(F14:F15)</f>
        <v>120000</v>
      </c>
      <c r="G13" s="19"/>
    </row>
    <row r="14" spans="1:7" s="28" customFormat="1" ht="19.5" customHeight="1">
      <c r="A14" s="13" t="s">
        <v>5</v>
      </c>
      <c r="B14" s="13" t="s">
        <v>6</v>
      </c>
      <c r="C14" s="22">
        <v>150000</v>
      </c>
      <c r="D14" s="22">
        <v>150000</v>
      </c>
      <c r="E14" s="23">
        <f t="shared" si="0"/>
        <v>60000</v>
      </c>
      <c r="F14" s="23">
        <f t="shared" si="1"/>
        <v>90000</v>
      </c>
      <c r="G14" s="24"/>
    </row>
    <row r="15" spans="1:7" s="28" customFormat="1" ht="16.5" customHeight="1">
      <c r="A15" s="13" t="s">
        <v>51</v>
      </c>
      <c r="B15" s="13" t="s">
        <v>52</v>
      </c>
      <c r="C15" s="22">
        <v>50000</v>
      </c>
      <c r="D15" s="22">
        <v>50000</v>
      </c>
      <c r="E15" s="23">
        <f t="shared" si="0"/>
        <v>20000</v>
      </c>
      <c r="F15" s="23">
        <f t="shared" si="1"/>
        <v>30000</v>
      </c>
      <c r="G15" s="24"/>
    </row>
    <row r="16" spans="1:7">
      <c r="A16" s="35" t="s">
        <v>7</v>
      </c>
      <c r="B16" s="35"/>
      <c r="C16" s="6"/>
      <c r="D16" s="7">
        <f>SUM(D17:D21)</f>
        <v>500000</v>
      </c>
      <c r="E16" s="16">
        <f t="shared" si="0"/>
        <v>200000</v>
      </c>
      <c r="F16" s="16">
        <f t="shared" si="1"/>
        <v>300000</v>
      </c>
      <c r="G16" s="19"/>
    </row>
    <row r="17" spans="1:7" ht="33">
      <c r="A17" s="4" t="s">
        <v>8</v>
      </c>
      <c r="B17" s="4" t="s">
        <v>9</v>
      </c>
      <c r="C17" s="2">
        <v>140000</v>
      </c>
      <c r="D17" s="2">
        <v>140000</v>
      </c>
      <c r="E17" s="17">
        <f t="shared" si="0"/>
        <v>56000</v>
      </c>
      <c r="F17" s="17">
        <f t="shared" si="1"/>
        <v>84000</v>
      </c>
      <c r="G17" s="19"/>
    </row>
    <row r="18" spans="1:7" s="28" customFormat="1">
      <c r="A18" s="13" t="s">
        <v>53</v>
      </c>
      <c r="B18" s="29" t="s">
        <v>54</v>
      </c>
      <c r="C18" s="22">
        <v>120000</v>
      </c>
      <c r="D18" s="22">
        <v>120000</v>
      </c>
      <c r="E18" s="23">
        <f>D18*0.4</f>
        <v>48000</v>
      </c>
      <c r="F18" s="23">
        <f>D18-E18</f>
        <v>72000</v>
      </c>
      <c r="G18" s="24"/>
    </row>
    <row r="19" spans="1:7" ht="33">
      <c r="A19" s="4" t="s">
        <v>12</v>
      </c>
      <c r="B19" s="4" t="s">
        <v>13</v>
      </c>
      <c r="C19" s="2">
        <v>100000</v>
      </c>
      <c r="D19" s="2">
        <v>100000</v>
      </c>
      <c r="E19" s="17">
        <f t="shared" si="0"/>
        <v>40000</v>
      </c>
      <c r="F19" s="17">
        <f t="shared" si="1"/>
        <v>60000</v>
      </c>
      <c r="G19" s="19"/>
    </row>
    <row r="20" spans="1:7" ht="20.25" customHeight="1">
      <c r="A20" s="4" t="s">
        <v>10</v>
      </c>
      <c r="B20" s="4" t="s">
        <v>11</v>
      </c>
      <c r="C20" s="2">
        <v>70000</v>
      </c>
      <c r="D20" s="2">
        <v>70000</v>
      </c>
      <c r="E20" s="17">
        <f>D20*0.4</f>
        <v>28000</v>
      </c>
      <c r="F20" s="17">
        <f>D20-E20</f>
        <v>42000</v>
      </c>
      <c r="G20" s="19"/>
    </row>
    <row r="21" spans="1:7" s="28" customFormat="1">
      <c r="A21" s="13" t="s">
        <v>14</v>
      </c>
      <c r="B21" s="13" t="s">
        <v>15</v>
      </c>
      <c r="C21" s="22">
        <v>70000</v>
      </c>
      <c r="D21" s="22">
        <v>70000</v>
      </c>
      <c r="E21" s="23">
        <f t="shared" si="0"/>
        <v>28000</v>
      </c>
      <c r="F21" s="23">
        <f t="shared" si="1"/>
        <v>42000</v>
      </c>
      <c r="G21" s="24"/>
    </row>
    <row r="22" spans="1:7">
      <c r="A22" s="36" t="s">
        <v>16</v>
      </c>
      <c r="B22" s="36"/>
      <c r="C22" s="6"/>
      <c r="D22" s="8">
        <f>SUM(D23:D45)</f>
        <v>956000</v>
      </c>
      <c r="E22" s="16">
        <f t="shared" si="0"/>
        <v>382400</v>
      </c>
      <c r="F22" s="16">
        <f t="shared" si="1"/>
        <v>573600</v>
      </c>
      <c r="G22" s="19"/>
    </row>
    <row r="23" spans="1:7" ht="20.25" customHeight="1">
      <c r="A23" s="5" t="s">
        <v>17</v>
      </c>
      <c r="B23" s="30" t="s">
        <v>63</v>
      </c>
      <c r="C23" s="2">
        <v>29200</v>
      </c>
      <c r="D23" s="2">
        <f>C23</f>
        <v>29200</v>
      </c>
      <c r="E23" s="17">
        <f t="shared" si="0"/>
        <v>11680</v>
      </c>
      <c r="F23" s="17">
        <f t="shared" si="1"/>
        <v>17520</v>
      </c>
      <c r="G23" s="19"/>
    </row>
    <row r="24" spans="1:7">
      <c r="A24" s="5" t="s">
        <v>18</v>
      </c>
      <c r="B24" s="30" t="s">
        <v>73</v>
      </c>
      <c r="C24" s="2">
        <v>50000</v>
      </c>
      <c r="D24" s="2">
        <f t="shared" ref="D24:D45" si="2">C24</f>
        <v>50000</v>
      </c>
      <c r="E24" s="17">
        <f t="shared" si="0"/>
        <v>20000</v>
      </c>
      <c r="F24" s="17">
        <f t="shared" si="1"/>
        <v>30000</v>
      </c>
      <c r="G24" s="19"/>
    </row>
    <row r="25" spans="1:7" s="20" customFormat="1" ht="33">
      <c r="A25" s="21" t="s">
        <v>19</v>
      </c>
      <c r="B25" s="30" t="s">
        <v>77</v>
      </c>
      <c r="C25" s="22">
        <v>50000</v>
      </c>
      <c r="D25" s="2">
        <f t="shared" si="2"/>
        <v>50000</v>
      </c>
      <c r="E25" s="23">
        <f t="shared" si="0"/>
        <v>20000</v>
      </c>
      <c r="F25" s="23">
        <f t="shared" si="1"/>
        <v>30000</v>
      </c>
      <c r="G25" s="24"/>
    </row>
    <row r="26" spans="1:7" ht="33">
      <c r="A26" s="5" t="s">
        <v>20</v>
      </c>
      <c r="B26" s="30" t="s">
        <v>72</v>
      </c>
      <c r="C26" s="2">
        <v>49860</v>
      </c>
      <c r="D26" s="2">
        <f t="shared" si="2"/>
        <v>49860</v>
      </c>
      <c r="E26" s="17">
        <f t="shared" si="0"/>
        <v>19944</v>
      </c>
      <c r="F26" s="17">
        <f t="shared" si="1"/>
        <v>29916</v>
      </c>
      <c r="G26" s="19"/>
    </row>
    <row r="27" spans="1:7" ht="33">
      <c r="A27" s="5" t="s">
        <v>21</v>
      </c>
      <c r="B27" s="30" t="s">
        <v>68</v>
      </c>
      <c r="C27" s="2">
        <v>41920</v>
      </c>
      <c r="D27" s="2">
        <f t="shared" si="2"/>
        <v>41920</v>
      </c>
      <c r="E27" s="17">
        <f t="shared" si="0"/>
        <v>16768</v>
      </c>
      <c r="F27" s="17">
        <f t="shared" si="1"/>
        <v>25152</v>
      </c>
      <c r="G27" s="19"/>
    </row>
    <row r="28" spans="1:7" s="27" customFormat="1" ht="33">
      <c r="A28" s="21" t="s">
        <v>22</v>
      </c>
      <c r="B28" s="30" t="s">
        <v>75</v>
      </c>
      <c r="C28" s="2">
        <v>50000</v>
      </c>
      <c r="D28" s="2">
        <f t="shared" si="2"/>
        <v>50000</v>
      </c>
      <c r="E28" s="25">
        <f t="shared" si="0"/>
        <v>20000</v>
      </c>
      <c r="F28" s="25">
        <f t="shared" si="1"/>
        <v>30000</v>
      </c>
      <c r="G28" s="26"/>
    </row>
    <row r="29" spans="1:7">
      <c r="A29" s="21" t="s">
        <v>56</v>
      </c>
      <c r="B29" s="30" t="s">
        <v>65</v>
      </c>
      <c r="C29" s="2">
        <v>49580</v>
      </c>
      <c r="D29" s="2">
        <f t="shared" si="2"/>
        <v>49580</v>
      </c>
      <c r="E29" s="17">
        <f t="shared" si="0"/>
        <v>19832</v>
      </c>
      <c r="F29" s="17">
        <f t="shared" si="1"/>
        <v>29748</v>
      </c>
      <c r="G29" s="19"/>
    </row>
    <row r="30" spans="1:7">
      <c r="A30" s="21" t="s">
        <v>23</v>
      </c>
      <c r="B30" s="30" t="s">
        <v>76</v>
      </c>
      <c r="C30" s="2">
        <v>45700</v>
      </c>
      <c r="D30" s="2">
        <f t="shared" si="2"/>
        <v>45700</v>
      </c>
      <c r="E30" s="17">
        <f t="shared" si="0"/>
        <v>18280</v>
      </c>
      <c r="F30" s="17">
        <f t="shared" si="1"/>
        <v>27420</v>
      </c>
      <c r="G30" s="19"/>
    </row>
    <row r="31" spans="1:7" ht="33">
      <c r="A31" s="21" t="s">
        <v>57</v>
      </c>
      <c r="B31" s="30" t="s">
        <v>66</v>
      </c>
      <c r="C31" s="2">
        <v>32600</v>
      </c>
      <c r="D31" s="2">
        <f t="shared" si="2"/>
        <v>32600</v>
      </c>
      <c r="E31" s="17">
        <f t="shared" si="0"/>
        <v>13040</v>
      </c>
      <c r="F31" s="17">
        <f t="shared" si="1"/>
        <v>19560</v>
      </c>
      <c r="G31" s="19"/>
    </row>
    <row r="32" spans="1:7" ht="33">
      <c r="A32" s="21" t="s">
        <v>24</v>
      </c>
      <c r="B32" s="30" t="s">
        <v>70</v>
      </c>
      <c r="C32" s="2">
        <v>40000</v>
      </c>
      <c r="D32" s="2">
        <f t="shared" si="2"/>
        <v>40000</v>
      </c>
      <c r="E32" s="17">
        <f t="shared" si="0"/>
        <v>16000</v>
      </c>
      <c r="F32" s="17">
        <f t="shared" si="1"/>
        <v>24000</v>
      </c>
      <c r="G32" s="19"/>
    </row>
    <row r="33" spans="1:7">
      <c r="A33" s="21" t="s">
        <v>25</v>
      </c>
      <c r="B33" s="30" t="s">
        <v>79</v>
      </c>
      <c r="C33" s="2">
        <v>37380</v>
      </c>
      <c r="D33" s="2">
        <f t="shared" si="2"/>
        <v>37380</v>
      </c>
      <c r="E33" s="17">
        <f t="shared" si="0"/>
        <v>14952</v>
      </c>
      <c r="F33" s="17">
        <f t="shared" si="1"/>
        <v>22428</v>
      </c>
      <c r="G33" s="19"/>
    </row>
    <row r="34" spans="1:7">
      <c r="A34" s="21" t="s">
        <v>58</v>
      </c>
      <c r="B34" s="30" t="s">
        <v>69</v>
      </c>
      <c r="C34" s="2">
        <v>27200</v>
      </c>
      <c r="D34" s="2">
        <f t="shared" si="2"/>
        <v>27200</v>
      </c>
      <c r="E34" s="17">
        <f t="shared" si="0"/>
        <v>10880</v>
      </c>
      <c r="F34" s="17">
        <f t="shared" si="1"/>
        <v>16320</v>
      </c>
      <c r="G34" s="19"/>
    </row>
    <row r="35" spans="1:7">
      <c r="A35" s="21" t="s">
        <v>59</v>
      </c>
      <c r="B35" s="30" t="s">
        <v>80</v>
      </c>
      <c r="C35" s="2">
        <v>28410</v>
      </c>
      <c r="D35" s="2">
        <f t="shared" si="2"/>
        <v>28410</v>
      </c>
      <c r="E35" s="17">
        <f t="shared" si="0"/>
        <v>11364</v>
      </c>
      <c r="F35" s="17">
        <f t="shared" si="1"/>
        <v>17046</v>
      </c>
      <c r="G35" s="19"/>
    </row>
    <row r="36" spans="1:7">
      <c r="A36" s="21" t="s">
        <v>26</v>
      </c>
      <c r="B36" s="30" t="s">
        <v>67</v>
      </c>
      <c r="C36" s="2">
        <v>29360</v>
      </c>
      <c r="D36" s="2">
        <f t="shared" si="2"/>
        <v>29360</v>
      </c>
      <c r="E36" s="17">
        <f t="shared" si="0"/>
        <v>11744</v>
      </c>
      <c r="F36" s="17">
        <f t="shared" si="1"/>
        <v>17616</v>
      </c>
      <c r="G36" s="19"/>
    </row>
    <row r="37" spans="1:7" ht="33">
      <c r="A37" s="21" t="s">
        <v>27</v>
      </c>
      <c r="B37" s="30" t="s">
        <v>64</v>
      </c>
      <c r="C37" s="2">
        <v>41720</v>
      </c>
      <c r="D37" s="2">
        <f t="shared" si="2"/>
        <v>41720</v>
      </c>
      <c r="E37" s="17">
        <f t="shared" si="0"/>
        <v>16688</v>
      </c>
      <c r="F37" s="17">
        <f t="shared" si="1"/>
        <v>25032</v>
      </c>
      <c r="G37" s="19"/>
    </row>
    <row r="38" spans="1:7" ht="48" customHeight="1">
      <c r="A38" s="21" t="s">
        <v>60</v>
      </c>
      <c r="B38" s="30" t="s">
        <v>81</v>
      </c>
      <c r="C38" s="2">
        <v>34939</v>
      </c>
      <c r="D38" s="2">
        <f t="shared" si="2"/>
        <v>34939</v>
      </c>
      <c r="E38" s="17">
        <f t="shared" si="0"/>
        <v>13975.6</v>
      </c>
      <c r="F38" s="17">
        <f t="shared" si="1"/>
        <v>20963.400000000001</v>
      </c>
      <c r="G38" s="19"/>
    </row>
    <row r="39" spans="1:7" ht="33">
      <c r="A39" s="21" t="s">
        <v>12</v>
      </c>
      <c r="B39" s="30" t="s">
        <v>13</v>
      </c>
      <c r="C39" s="2">
        <v>50000</v>
      </c>
      <c r="D39" s="2">
        <f t="shared" si="2"/>
        <v>50000</v>
      </c>
      <c r="E39" s="17">
        <f t="shared" si="0"/>
        <v>20000</v>
      </c>
      <c r="F39" s="17">
        <f t="shared" si="1"/>
        <v>30000</v>
      </c>
      <c r="G39" s="19"/>
    </row>
    <row r="40" spans="1:7">
      <c r="A40" s="21" t="s">
        <v>61</v>
      </c>
      <c r="B40" s="30" t="s">
        <v>82</v>
      </c>
      <c r="C40" s="2">
        <v>48840</v>
      </c>
      <c r="D40" s="2">
        <f t="shared" si="2"/>
        <v>48840</v>
      </c>
      <c r="E40" s="17">
        <f t="shared" si="0"/>
        <v>19536</v>
      </c>
      <c r="F40" s="17">
        <f t="shared" si="1"/>
        <v>29304</v>
      </c>
      <c r="G40" s="19"/>
    </row>
    <row r="41" spans="1:7">
      <c r="A41" s="21" t="s">
        <v>28</v>
      </c>
      <c r="B41" s="30" t="s">
        <v>71</v>
      </c>
      <c r="C41" s="2">
        <v>24210</v>
      </c>
      <c r="D41" s="2">
        <f t="shared" si="2"/>
        <v>24210</v>
      </c>
      <c r="E41" s="17">
        <f t="shared" si="0"/>
        <v>9684</v>
      </c>
      <c r="F41" s="17">
        <f t="shared" si="1"/>
        <v>14526</v>
      </c>
      <c r="G41" s="19"/>
    </row>
    <row r="42" spans="1:7">
      <c r="A42" s="21" t="s">
        <v>29</v>
      </c>
      <c r="B42" s="30" t="s">
        <v>62</v>
      </c>
      <c r="C42" s="2">
        <v>50000</v>
      </c>
      <c r="D42" s="2">
        <f t="shared" si="2"/>
        <v>50000</v>
      </c>
      <c r="E42" s="17">
        <f t="shared" si="0"/>
        <v>20000</v>
      </c>
      <c r="F42" s="17">
        <f t="shared" si="1"/>
        <v>30000</v>
      </c>
      <c r="G42" s="19"/>
    </row>
    <row r="43" spans="1:7">
      <c r="A43" s="21" t="s">
        <v>30</v>
      </c>
      <c r="B43" s="30" t="s">
        <v>78</v>
      </c>
      <c r="C43" s="2">
        <v>48536</v>
      </c>
      <c r="D43" s="2">
        <f t="shared" si="2"/>
        <v>48536</v>
      </c>
      <c r="E43" s="17">
        <f t="shared" si="0"/>
        <v>19414.400000000001</v>
      </c>
      <c r="F43" s="17">
        <f t="shared" si="1"/>
        <v>29121.599999999999</v>
      </c>
      <c r="G43" s="19"/>
    </row>
    <row r="44" spans="1:7" ht="33">
      <c r="A44" s="21" t="s">
        <v>31</v>
      </c>
      <c r="B44" s="30" t="s">
        <v>74</v>
      </c>
      <c r="C44" s="2">
        <v>46545</v>
      </c>
      <c r="D44" s="2">
        <f t="shared" si="2"/>
        <v>46545</v>
      </c>
      <c r="E44" s="17">
        <f t="shared" si="0"/>
        <v>18618</v>
      </c>
      <c r="F44" s="17">
        <f t="shared" si="1"/>
        <v>27927</v>
      </c>
      <c r="G44" s="19"/>
    </row>
    <row r="45" spans="1:7">
      <c r="A45" s="21" t="s">
        <v>55</v>
      </c>
      <c r="B45" s="30" t="s">
        <v>79</v>
      </c>
      <c r="C45" s="2">
        <v>50000</v>
      </c>
      <c r="D45" s="2">
        <f t="shared" si="2"/>
        <v>50000</v>
      </c>
      <c r="E45" s="17">
        <f t="shared" si="0"/>
        <v>20000</v>
      </c>
      <c r="F45" s="17">
        <f t="shared" si="1"/>
        <v>30000</v>
      </c>
      <c r="G45" s="19"/>
    </row>
    <row r="46" spans="1:7">
      <c r="A46" s="34" t="s">
        <v>0</v>
      </c>
      <c r="B46" s="34"/>
      <c r="C46" s="1"/>
      <c r="D46" s="14">
        <f>D3+D13+D16+D22</f>
        <v>2054900</v>
      </c>
      <c r="E46" s="16">
        <f t="shared" si="0"/>
        <v>821960</v>
      </c>
      <c r="F46" s="16">
        <f t="shared" si="1"/>
        <v>1232940</v>
      </c>
      <c r="G46" s="16"/>
    </row>
  </sheetData>
  <mergeCells count="7">
    <mergeCell ref="A1:G1"/>
    <mergeCell ref="A46:B46"/>
    <mergeCell ref="A3:B3"/>
    <mergeCell ref="A13:B13"/>
    <mergeCell ref="A16:B16"/>
    <mergeCell ref="A22:B22"/>
    <mergeCell ref="A9:A11"/>
  </mergeCells>
  <phoneticPr fontId="1" type="noConversion"/>
  <pageMargins left="0.70866141732283472" right="0.35433070866141736" top="0.74803149606299213" bottom="0.74803149606299213" header="0.31496062992125984"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各校經費</vt:lpstr>
      <vt:lpstr>各校經費!Print_Titles</vt:lpstr>
    </vt:vector>
  </TitlesOfParts>
  <Company>wang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dc:creator>
  <cp:lastModifiedBy>USER</cp:lastModifiedBy>
  <cp:lastPrinted>2016-09-22T05:36:08Z</cp:lastPrinted>
  <dcterms:created xsi:type="dcterms:W3CDTF">2013-08-06T00:46:02Z</dcterms:created>
  <dcterms:modified xsi:type="dcterms:W3CDTF">2016-09-22T05:38:31Z</dcterms:modified>
</cp:coreProperties>
</file>