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465" tabRatio="721"/>
  </bookViews>
  <sheets>
    <sheet name="教專中心經費" sheetId="1" r:id="rId1"/>
    <sheet name="縣屬學校教專計畫(含社群)" sheetId="3" r:id="rId2"/>
    <sheet name="國私立高中職教專計畫(含社群)" sheetId="4" r:id="rId3"/>
    <sheet name="教學輔導教師經費" sheetId="2" r:id="rId4"/>
    <sheet name="第2年續辦學校設備補助" sheetId="5" r:id="rId5"/>
    <sheet name="補助教學觀察用設備" sheetId="6" r:id="rId6"/>
  </sheets>
  <calcPr calcId="162913"/>
</workbook>
</file>

<file path=xl/calcChain.xml><?xml version="1.0" encoding="utf-8"?>
<calcChain xmlns="http://schemas.openxmlformats.org/spreadsheetml/2006/main">
  <c r="G17" i="6" l="1"/>
  <c r="F17" i="6"/>
  <c r="G25" i="1" l="1"/>
  <c r="F25" i="1"/>
  <c r="D17" i="6"/>
  <c r="E17" i="6"/>
  <c r="F52" i="3"/>
  <c r="C17" i="6" l="1"/>
  <c r="C9" i="5" l="1"/>
  <c r="E16" i="1" l="1"/>
  <c r="D52" i="3"/>
  <c r="C52" i="3"/>
  <c r="E45" i="3"/>
  <c r="E14" i="3"/>
  <c r="E51" i="3"/>
  <c r="E50" i="3"/>
  <c r="E47" i="3"/>
  <c r="E46" i="3"/>
  <c r="E44" i="3"/>
  <c r="E38" i="3"/>
  <c r="E21" i="3"/>
  <c r="E3" i="3" l="1"/>
  <c r="E52" i="3" s="1"/>
  <c r="E4" i="4"/>
  <c r="E5" i="4"/>
  <c r="E6" i="4"/>
  <c r="E7" i="4"/>
  <c r="E8" i="4"/>
  <c r="E5" i="1"/>
  <c r="E6" i="1"/>
  <c r="E7" i="1"/>
  <c r="E8" i="1"/>
  <c r="E9" i="1"/>
  <c r="E10" i="1"/>
  <c r="E11" i="1"/>
  <c r="C15" i="4" l="1"/>
  <c r="D15" i="4"/>
  <c r="E14" i="4"/>
  <c r="E13" i="4"/>
  <c r="E12" i="4"/>
  <c r="E11" i="4"/>
  <c r="E10" i="4"/>
  <c r="E9" i="4"/>
  <c r="E3" i="4"/>
  <c r="C5" i="2"/>
  <c r="E22" i="1"/>
  <c r="E20" i="1"/>
  <c r="E19" i="1"/>
  <c r="E18" i="1"/>
  <c r="E17" i="1"/>
  <c r="E15" i="1"/>
  <c r="E14" i="1"/>
  <c r="E13" i="1"/>
  <c r="E12" i="1"/>
  <c r="E15" i="4" l="1"/>
  <c r="E4" i="1"/>
  <c r="E21" i="1"/>
  <c r="E23" i="1"/>
  <c r="E24" i="1"/>
  <c r="E25" i="1" l="1"/>
</calcChain>
</file>

<file path=xl/sharedStrings.xml><?xml version="1.0" encoding="utf-8"?>
<sst xmlns="http://schemas.openxmlformats.org/spreadsheetml/2006/main" count="154" uniqueCount="142">
  <si>
    <t>計畫期程：105年9月1日-106年8月31日</t>
    <phoneticPr fontId="1" type="noConversion"/>
  </si>
  <si>
    <t>人事費</t>
    <phoneticPr fontId="1" type="noConversion"/>
  </si>
  <si>
    <t>業務費</t>
    <phoneticPr fontId="1" type="noConversion"/>
  </si>
  <si>
    <t>單價</t>
    <phoneticPr fontId="1" type="noConversion"/>
  </si>
  <si>
    <t>數量</t>
    <phoneticPr fontId="1" type="noConversion"/>
  </si>
  <si>
    <t>總價</t>
    <phoneticPr fontId="1" type="noConversion"/>
  </si>
  <si>
    <t>外聘講座助理費</t>
    <phoneticPr fontId="1" type="noConversion"/>
  </si>
  <si>
    <t>外聘講座鐘點費</t>
    <phoneticPr fontId="1" type="noConversion"/>
  </si>
  <si>
    <t>內聘講座鐘點費</t>
    <phoneticPr fontId="1" type="noConversion"/>
  </si>
  <si>
    <t>內聘講座助理費</t>
    <phoneticPr fontId="1" type="noConversion"/>
  </si>
  <si>
    <t>鐘點費(外聘)</t>
    <phoneticPr fontId="1" type="noConversion"/>
  </si>
  <si>
    <t>審查費</t>
    <phoneticPr fontId="1" type="noConversion"/>
  </si>
  <si>
    <t>證書印製費</t>
    <phoneticPr fontId="1" type="noConversion"/>
  </si>
  <si>
    <t>印刷費</t>
    <phoneticPr fontId="1" type="noConversion"/>
  </si>
  <si>
    <t>成果報告印刷費</t>
    <phoneticPr fontId="1" type="noConversion"/>
  </si>
  <si>
    <t>出席費</t>
    <phoneticPr fontId="1" type="noConversion"/>
  </si>
  <si>
    <t>講座交通費</t>
    <phoneticPr fontId="1" type="noConversion"/>
  </si>
  <si>
    <t>交通費</t>
    <phoneticPr fontId="1" type="noConversion"/>
  </si>
  <si>
    <t>租車費</t>
    <phoneticPr fontId="1" type="noConversion"/>
  </si>
  <si>
    <t>膳費(含茶水費)</t>
    <phoneticPr fontId="1" type="noConversion"/>
  </si>
  <si>
    <t>茶水費</t>
    <phoneticPr fontId="1" type="noConversion"/>
  </si>
  <si>
    <t>工讀費</t>
    <phoneticPr fontId="1" type="noConversion"/>
  </si>
  <si>
    <t>工作費</t>
    <phoneticPr fontId="1" type="noConversion"/>
  </si>
  <si>
    <t>稿費</t>
    <phoneticPr fontId="1" type="noConversion"/>
  </si>
  <si>
    <t>住宿費</t>
    <phoneticPr fontId="1" type="noConversion"/>
  </si>
  <si>
    <t>雜支</t>
    <phoneticPr fontId="1" type="noConversion"/>
  </si>
  <si>
    <t>105學年度教師專業發展評鑑運作計畫-教專中心經費</t>
    <phoneticPr fontId="1" type="noConversion"/>
  </si>
  <si>
    <t>總計</t>
    <phoneticPr fontId="1" type="noConversion"/>
  </si>
  <si>
    <t>學校</t>
    <phoneticPr fontId="1" type="noConversion"/>
  </si>
  <si>
    <t>核定經費</t>
    <phoneticPr fontId="1" type="noConversion"/>
  </si>
  <si>
    <t>項次</t>
    <phoneticPr fontId="1" type="noConversion"/>
  </si>
  <si>
    <t>國立華大附小</t>
    <phoneticPr fontId="1" type="noConversion"/>
  </si>
  <si>
    <t>化仁國中</t>
    <phoneticPr fontId="1" type="noConversion"/>
  </si>
  <si>
    <t>105學年度教師專業發展評鑑運作計畫-縣屬學校教專計畫(含社群)</t>
    <phoneticPr fontId="1" type="noConversion"/>
  </si>
  <si>
    <t>總計</t>
    <phoneticPr fontId="1" type="noConversion"/>
  </si>
  <si>
    <t>縣立太平國小</t>
    <phoneticPr fontId="1" type="noConversion"/>
  </si>
  <si>
    <t>縣立北林國小</t>
    <phoneticPr fontId="1" type="noConversion"/>
  </si>
  <si>
    <t>縣立古風國小</t>
    <phoneticPr fontId="1" type="noConversion"/>
  </si>
  <si>
    <t>縣立林榮國小</t>
    <phoneticPr fontId="1" type="noConversion"/>
  </si>
  <si>
    <t>縣立鳳仁國小</t>
    <phoneticPr fontId="1" type="noConversion"/>
  </si>
  <si>
    <t>縣立豐裡國小</t>
    <phoneticPr fontId="1" type="noConversion"/>
  </si>
  <si>
    <t>項次</t>
    <phoneticPr fontId="1" type="noConversion"/>
  </si>
  <si>
    <t>學校</t>
    <phoneticPr fontId="1" type="noConversion"/>
  </si>
  <si>
    <t>核定經費</t>
    <phoneticPr fontId="1" type="noConversion"/>
  </si>
  <si>
    <t>縣立明恥國小</t>
  </si>
  <si>
    <t>縣立嘉里國小</t>
  </si>
  <si>
    <t>教專經費</t>
    <phoneticPr fontId="1" type="noConversion"/>
  </si>
  <si>
    <t>社群經費</t>
    <phoneticPr fontId="1" type="noConversion"/>
  </si>
  <si>
    <t>總計</t>
    <phoneticPr fontId="1" type="noConversion"/>
  </si>
  <si>
    <t>花蓮縣上騰工商</t>
    <phoneticPr fontId="1" type="noConversion"/>
  </si>
  <si>
    <t>國立玉里高中</t>
    <phoneticPr fontId="1" type="noConversion"/>
  </si>
  <si>
    <t>國立花蓮高中</t>
    <phoneticPr fontId="1" type="noConversion"/>
  </si>
  <si>
    <t>國立花蓮女中</t>
    <phoneticPr fontId="1" type="noConversion"/>
  </si>
  <si>
    <t>私立慈濟大學附中</t>
    <phoneticPr fontId="1" type="noConversion"/>
  </si>
  <si>
    <t>國立花蓮特殊教育學校</t>
    <phoneticPr fontId="1" type="noConversion"/>
  </si>
  <si>
    <t>私立四維高中</t>
    <phoneticPr fontId="1" type="noConversion"/>
  </si>
  <si>
    <t>國立花蓮高農</t>
    <phoneticPr fontId="1" type="noConversion"/>
  </si>
  <si>
    <t>國立花蓮高工</t>
    <phoneticPr fontId="1" type="noConversion"/>
  </si>
  <si>
    <t>國立花蓮高商</t>
    <phoneticPr fontId="1" type="noConversion"/>
  </si>
  <si>
    <t>私立海星高中</t>
    <phoneticPr fontId="1" type="noConversion"/>
  </si>
  <si>
    <t>國立光復商工</t>
    <phoneticPr fontId="1" type="noConversion"/>
  </si>
  <si>
    <t>教專計畫</t>
    <phoneticPr fontId="1" type="noConversion"/>
  </si>
  <si>
    <t>社群經費</t>
    <phoneticPr fontId="1" type="noConversion"/>
  </si>
  <si>
    <t>合計</t>
    <phoneticPr fontId="1" type="noConversion"/>
  </si>
  <si>
    <t>明義國小</t>
    <phoneticPr fontId="1" type="noConversion"/>
  </si>
  <si>
    <t>新城國小</t>
    <phoneticPr fontId="1" type="noConversion"/>
  </si>
  <si>
    <t>光華國小</t>
    <phoneticPr fontId="1" type="noConversion"/>
  </si>
  <si>
    <t>豐濱國中</t>
    <phoneticPr fontId="1" type="noConversion"/>
  </si>
  <si>
    <t>源城國小</t>
    <phoneticPr fontId="1" type="noConversion"/>
  </si>
  <si>
    <t>卓楓國小</t>
    <phoneticPr fontId="1" type="noConversion"/>
  </si>
  <si>
    <t>崙山國小</t>
    <phoneticPr fontId="1" type="noConversion"/>
  </si>
  <si>
    <t>卓清國小</t>
    <phoneticPr fontId="1" type="noConversion"/>
  </si>
  <si>
    <t>明恥國小</t>
    <phoneticPr fontId="1" type="noConversion"/>
  </si>
  <si>
    <t>國風國中</t>
    <phoneticPr fontId="1" type="noConversion"/>
  </si>
  <si>
    <t>縣立體中</t>
    <phoneticPr fontId="1" type="noConversion"/>
  </si>
  <si>
    <t>私立海星國小</t>
    <phoneticPr fontId="1" type="noConversion"/>
  </si>
  <si>
    <t>北埔國小</t>
    <phoneticPr fontId="1" type="noConversion"/>
  </si>
  <si>
    <t>西寶國小</t>
    <phoneticPr fontId="1" type="noConversion"/>
  </si>
  <si>
    <t>富世國小</t>
    <phoneticPr fontId="1" type="noConversion"/>
  </si>
  <si>
    <t>三棧國小</t>
    <phoneticPr fontId="1" type="noConversion"/>
  </si>
  <si>
    <t>文蘭國小</t>
    <phoneticPr fontId="1" type="noConversion"/>
  </si>
  <si>
    <t>吉安國中</t>
    <phoneticPr fontId="1" type="noConversion"/>
  </si>
  <si>
    <t>平和國中</t>
    <phoneticPr fontId="1" type="noConversion"/>
  </si>
  <si>
    <t>豐裡國小</t>
    <phoneticPr fontId="1" type="noConversion"/>
  </si>
  <si>
    <t>水璉國小</t>
    <phoneticPr fontId="1" type="noConversion"/>
  </si>
  <si>
    <t>萬榮國中</t>
    <phoneticPr fontId="1" type="noConversion"/>
  </si>
  <si>
    <t>北林國小</t>
    <phoneticPr fontId="1" type="noConversion"/>
  </si>
  <si>
    <t>林榮國小</t>
    <phoneticPr fontId="1" type="noConversion"/>
  </si>
  <si>
    <t>豐濱國小</t>
    <phoneticPr fontId="1" type="noConversion"/>
  </si>
  <si>
    <t>鶴岡國小</t>
    <phoneticPr fontId="1" type="noConversion"/>
  </si>
  <si>
    <t>玉里國小</t>
    <phoneticPr fontId="1" type="noConversion"/>
  </si>
  <si>
    <t>樂合國小</t>
    <phoneticPr fontId="1" type="noConversion"/>
  </si>
  <si>
    <t>觀音國小</t>
    <phoneticPr fontId="1" type="noConversion"/>
  </si>
  <si>
    <t>高寮國小</t>
    <phoneticPr fontId="1" type="noConversion"/>
  </si>
  <si>
    <t>松浦國小</t>
    <phoneticPr fontId="1" type="noConversion"/>
  </si>
  <si>
    <t>德武國小</t>
    <phoneticPr fontId="1" type="noConversion"/>
  </si>
  <si>
    <t>太平國小</t>
    <phoneticPr fontId="1" type="noConversion"/>
  </si>
  <si>
    <t>古風國小</t>
    <phoneticPr fontId="1" type="noConversion"/>
  </si>
  <si>
    <t>吳江國小</t>
    <phoneticPr fontId="1" type="noConversion"/>
  </si>
  <si>
    <t>嘉里國小</t>
    <phoneticPr fontId="1" type="noConversion"/>
  </si>
  <si>
    <t>復興國小</t>
    <phoneticPr fontId="1" type="noConversion"/>
  </si>
  <si>
    <t>忠孝國小</t>
    <phoneticPr fontId="1" type="noConversion"/>
  </si>
  <si>
    <t>北濱國小</t>
    <phoneticPr fontId="1" type="noConversion"/>
  </si>
  <si>
    <t>東華大學附設實小</t>
    <phoneticPr fontId="1" type="noConversion"/>
  </si>
  <si>
    <t>南平中學</t>
    <phoneticPr fontId="1" type="noConversion"/>
  </si>
  <si>
    <t>舞鶴國小</t>
    <phoneticPr fontId="1" type="noConversion"/>
  </si>
  <si>
    <t>見晴國小</t>
    <phoneticPr fontId="1" type="noConversion"/>
  </si>
  <si>
    <t>卓溪國小</t>
    <phoneticPr fontId="1" type="noConversion"/>
  </si>
  <si>
    <t>立山國小</t>
    <phoneticPr fontId="1" type="noConversion"/>
  </si>
  <si>
    <t>富北國中</t>
    <phoneticPr fontId="1" type="noConversion"/>
  </si>
  <si>
    <t>總計</t>
    <phoneticPr fontId="1" type="noConversion"/>
  </si>
  <si>
    <t>光復國中</t>
    <phoneticPr fontId="1" type="noConversion"/>
  </si>
  <si>
    <t>105學年度教師專業發展評鑑運作計畫-國私立高中職經費(全額補助)</t>
    <phoneticPr fontId="1" type="noConversion"/>
  </si>
  <si>
    <t>總      計</t>
    <phoneticPr fontId="1" type="noConversion"/>
  </si>
  <si>
    <t>核定經費</t>
    <phoneticPr fontId="1" type="noConversion"/>
  </si>
  <si>
    <t>總    和</t>
    <phoneticPr fontId="1" type="noConversion"/>
  </si>
  <si>
    <t>縣立西寶國小</t>
  </si>
  <si>
    <t>縣立舞鶴國小</t>
  </si>
  <si>
    <t>縣立吳江國小</t>
  </si>
  <si>
    <t>縣立吉安國中</t>
  </si>
  <si>
    <t>縣立富北國中</t>
  </si>
  <si>
    <t>縣立立山國小</t>
  </si>
  <si>
    <t>縣立見晴國小</t>
  </si>
  <si>
    <t>縣立富世國小</t>
  </si>
  <si>
    <t>縣立光復國中</t>
  </si>
  <si>
    <t>縣立南平中學</t>
  </si>
  <si>
    <t>縣立化仁國中</t>
    <phoneticPr fontId="1" type="noConversion"/>
  </si>
  <si>
    <t>教育部經費</t>
    <phoneticPr fontId="1" type="noConversion"/>
  </si>
  <si>
    <t>縣配合款</t>
    <phoneticPr fontId="1" type="noConversion"/>
  </si>
  <si>
    <t>縣配合款</t>
    <phoneticPr fontId="1" type="noConversion"/>
  </si>
  <si>
    <t>教育部款</t>
    <phoneticPr fontId="1" type="noConversion"/>
  </si>
  <si>
    <t>教育部款</t>
    <phoneticPr fontId="1" type="noConversion"/>
  </si>
  <si>
    <t>教育部款</t>
    <phoneticPr fontId="1" type="noConversion"/>
  </si>
  <si>
    <t>縣配合款</t>
    <phoneticPr fontId="1" type="noConversion"/>
  </si>
  <si>
    <t>鳳仁國小</t>
    <phoneticPr fontId="1" type="noConversion"/>
  </si>
  <si>
    <t>教育部款</t>
    <phoneticPr fontId="1" type="noConversion"/>
  </si>
  <si>
    <t>縣配合款</t>
    <phoneticPr fontId="1" type="noConversion"/>
  </si>
  <si>
    <t>學校申請金額</t>
    <phoneticPr fontId="1" type="noConversion"/>
  </si>
  <si>
    <t>學校申請金額</t>
    <phoneticPr fontId="1" type="noConversion"/>
  </si>
  <si>
    <t>105學年度教師專業發展評鑑運作計畫-教學輔導教師減授節數之鐘點費</t>
    <phoneticPr fontId="1" type="noConversion"/>
  </si>
  <si>
    <t>105學年度教師專業發展評鑑運作計畫-第2年續辦學校設備補助</t>
    <phoneticPr fontId="1" type="noConversion"/>
  </si>
  <si>
    <t>105學年度教師專業發展評鑑運作計畫-補助改善教學觀察設備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</si>
</sst>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177" fontId="5" fillId="0" borderId="0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177" fontId="4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6" fillId="0" borderId="8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77" fontId="6" fillId="2" borderId="1" xfId="0" applyNumberFormat="1" applyFont="1" applyFill="1" applyBorder="1" applyAlignment="1">
      <alignment vertical="center" wrapText="1"/>
    </xf>
    <xf numFmtId="177" fontId="6" fillId="2" borderId="1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6"/>
  <sheetViews>
    <sheetView tabSelected="1" workbookViewId="0">
      <selection activeCell="C46" sqref="C46"/>
    </sheetView>
  </sheetViews>
  <sheetFormatPr defaultColWidth="15.125" defaultRowHeight="19.5" x14ac:dyDescent="0.25"/>
  <cols>
    <col min="1" max="1" width="12.625" style="3" customWidth="1"/>
    <col min="2" max="4" width="15.125" style="3"/>
    <col min="5" max="5" width="15.125" style="32"/>
    <col min="6" max="6" width="16.125" style="39" bestFit="1" customWidth="1"/>
    <col min="7" max="7" width="15.25" style="39" bestFit="1" customWidth="1"/>
    <col min="8" max="16384" width="15.125" style="3"/>
  </cols>
  <sheetData>
    <row r="1" spans="1:7" ht="35.1" customHeight="1" x14ac:dyDescent="0.25">
      <c r="A1" s="47" t="s">
        <v>26</v>
      </c>
      <c r="B1" s="48"/>
      <c r="C1" s="48"/>
      <c r="D1" s="48"/>
      <c r="E1" s="48"/>
      <c r="F1" s="49"/>
      <c r="G1" s="50"/>
    </row>
    <row r="2" spans="1:7" ht="35.1" customHeight="1" x14ac:dyDescent="0.25">
      <c r="A2" s="51" t="s">
        <v>0</v>
      </c>
      <c r="B2" s="52"/>
      <c r="C2" s="52"/>
      <c r="D2" s="52"/>
      <c r="E2" s="52"/>
      <c r="F2" s="52"/>
      <c r="G2" s="53"/>
    </row>
    <row r="3" spans="1:7" ht="35.1" customHeight="1" x14ac:dyDescent="0.25">
      <c r="A3" s="20"/>
      <c r="B3" s="19"/>
      <c r="C3" s="20" t="s">
        <v>3</v>
      </c>
      <c r="D3" s="20" t="s">
        <v>4</v>
      </c>
      <c r="E3" s="9" t="s">
        <v>5</v>
      </c>
      <c r="F3" s="31" t="s">
        <v>130</v>
      </c>
      <c r="G3" s="31" t="s">
        <v>129</v>
      </c>
    </row>
    <row r="4" spans="1:7" ht="35.1" customHeight="1" x14ac:dyDescent="0.25">
      <c r="A4" s="20" t="s">
        <v>1</v>
      </c>
      <c r="B4" s="19" t="s">
        <v>1</v>
      </c>
      <c r="C4" s="9">
        <v>600000</v>
      </c>
      <c r="D4" s="9">
        <v>1</v>
      </c>
      <c r="E4" s="9">
        <f t="shared" ref="E4:E20" si="0">C4*D4</f>
        <v>600000</v>
      </c>
      <c r="F4" s="31">
        <v>600000</v>
      </c>
      <c r="G4" s="31">
        <v>0</v>
      </c>
    </row>
    <row r="5" spans="1:7" ht="35.1" customHeight="1" x14ac:dyDescent="0.25">
      <c r="A5" s="44" t="s">
        <v>2</v>
      </c>
      <c r="B5" s="19" t="s">
        <v>7</v>
      </c>
      <c r="C5" s="9">
        <v>1600</v>
      </c>
      <c r="D5" s="9">
        <v>72</v>
      </c>
      <c r="E5" s="9">
        <f t="shared" si="0"/>
        <v>115200</v>
      </c>
      <c r="F5" s="31">
        <v>0</v>
      </c>
      <c r="G5" s="31">
        <v>115200</v>
      </c>
    </row>
    <row r="6" spans="1:7" ht="35.1" customHeight="1" x14ac:dyDescent="0.25">
      <c r="A6" s="45"/>
      <c r="B6" s="19" t="s">
        <v>6</v>
      </c>
      <c r="C6" s="9">
        <v>800</v>
      </c>
      <c r="D6" s="9">
        <v>1</v>
      </c>
      <c r="E6" s="9">
        <f t="shared" si="0"/>
        <v>800</v>
      </c>
      <c r="F6" s="31">
        <v>800</v>
      </c>
      <c r="G6" s="31">
        <v>0</v>
      </c>
    </row>
    <row r="7" spans="1:7" ht="35.1" customHeight="1" x14ac:dyDescent="0.25">
      <c r="A7" s="45"/>
      <c r="B7" s="19" t="s">
        <v>8</v>
      </c>
      <c r="C7" s="9">
        <v>800</v>
      </c>
      <c r="D7" s="9">
        <v>86</v>
      </c>
      <c r="E7" s="9">
        <f t="shared" si="0"/>
        <v>68800</v>
      </c>
      <c r="F7" s="31">
        <v>68800</v>
      </c>
      <c r="G7" s="31">
        <v>0</v>
      </c>
    </row>
    <row r="8" spans="1:7" ht="35.1" customHeight="1" x14ac:dyDescent="0.25">
      <c r="A8" s="45"/>
      <c r="B8" s="19" t="s">
        <v>9</v>
      </c>
      <c r="C8" s="9">
        <v>400</v>
      </c>
      <c r="D8" s="9">
        <v>0</v>
      </c>
      <c r="E8" s="9">
        <f t="shared" si="0"/>
        <v>0</v>
      </c>
      <c r="F8" s="31">
        <v>0</v>
      </c>
      <c r="G8" s="31">
        <v>0</v>
      </c>
    </row>
    <row r="9" spans="1:7" ht="35.1" customHeight="1" x14ac:dyDescent="0.25">
      <c r="A9" s="45"/>
      <c r="B9" s="19" t="s">
        <v>10</v>
      </c>
      <c r="C9" s="9">
        <v>1600</v>
      </c>
      <c r="D9" s="9">
        <v>7</v>
      </c>
      <c r="E9" s="9">
        <f t="shared" si="0"/>
        <v>11200</v>
      </c>
      <c r="F9" s="31">
        <v>11200</v>
      </c>
      <c r="G9" s="31">
        <v>0</v>
      </c>
    </row>
    <row r="10" spans="1:7" ht="35.1" customHeight="1" x14ac:dyDescent="0.25">
      <c r="A10" s="45"/>
      <c r="B10" s="19" t="s">
        <v>11</v>
      </c>
      <c r="C10" s="9">
        <v>100</v>
      </c>
      <c r="D10" s="9">
        <v>286</v>
      </c>
      <c r="E10" s="9">
        <f t="shared" si="0"/>
        <v>28600</v>
      </c>
      <c r="F10" s="31">
        <v>28600</v>
      </c>
      <c r="G10" s="31">
        <v>0</v>
      </c>
    </row>
    <row r="11" spans="1:7" ht="35.1" customHeight="1" x14ac:dyDescent="0.25">
      <c r="A11" s="45"/>
      <c r="B11" s="19" t="s">
        <v>12</v>
      </c>
      <c r="C11" s="9">
        <v>20</v>
      </c>
      <c r="D11" s="9">
        <v>135</v>
      </c>
      <c r="E11" s="9">
        <f t="shared" si="0"/>
        <v>2700</v>
      </c>
      <c r="F11" s="31">
        <v>2700</v>
      </c>
      <c r="G11" s="31">
        <v>0</v>
      </c>
    </row>
    <row r="12" spans="1:7" ht="35.1" customHeight="1" x14ac:dyDescent="0.25">
      <c r="A12" s="45"/>
      <c r="B12" s="19" t="s">
        <v>13</v>
      </c>
      <c r="C12" s="9">
        <v>112200</v>
      </c>
      <c r="D12" s="9">
        <v>1</v>
      </c>
      <c r="E12" s="9">
        <f t="shared" si="0"/>
        <v>112200</v>
      </c>
      <c r="F12" s="31">
        <v>112200</v>
      </c>
      <c r="G12" s="31">
        <v>0</v>
      </c>
    </row>
    <row r="13" spans="1:7" ht="35.1" customHeight="1" x14ac:dyDescent="0.25">
      <c r="A13" s="45"/>
      <c r="B13" s="19" t="s">
        <v>14</v>
      </c>
      <c r="C13" s="9">
        <v>80</v>
      </c>
      <c r="D13" s="9">
        <v>10</v>
      </c>
      <c r="E13" s="9">
        <f t="shared" si="0"/>
        <v>800</v>
      </c>
      <c r="F13" s="31">
        <v>800</v>
      </c>
      <c r="G13" s="31">
        <v>0</v>
      </c>
    </row>
    <row r="14" spans="1:7" ht="35.1" customHeight="1" x14ac:dyDescent="0.25">
      <c r="A14" s="45"/>
      <c r="B14" s="19" t="s">
        <v>15</v>
      </c>
      <c r="C14" s="9">
        <v>2000</v>
      </c>
      <c r="D14" s="9">
        <v>13</v>
      </c>
      <c r="E14" s="9">
        <f t="shared" si="0"/>
        <v>26000</v>
      </c>
      <c r="F14" s="31">
        <v>26000</v>
      </c>
      <c r="G14" s="31">
        <v>0</v>
      </c>
    </row>
    <row r="15" spans="1:7" ht="35.1" customHeight="1" x14ac:dyDescent="0.25">
      <c r="A15" s="45"/>
      <c r="B15" s="19" t="s">
        <v>16</v>
      </c>
      <c r="C15" s="9">
        <v>1500</v>
      </c>
      <c r="D15" s="9">
        <v>16</v>
      </c>
      <c r="E15" s="9">
        <f t="shared" si="0"/>
        <v>24000</v>
      </c>
      <c r="F15" s="31">
        <v>24000</v>
      </c>
      <c r="G15" s="31">
        <v>0</v>
      </c>
    </row>
    <row r="16" spans="1:7" ht="35.1" customHeight="1" x14ac:dyDescent="0.25">
      <c r="A16" s="45"/>
      <c r="B16" s="19" t="s">
        <v>17</v>
      </c>
      <c r="C16" s="9">
        <v>70000</v>
      </c>
      <c r="D16" s="9">
        <v>1</v>
      </c>
      <c r="E16" s="9">
        <f>C16*D16</f>
        <v>70000</v>
      </c>
      <c r="F16" s="31">
        <v>70000</v>
      </c>
      <c r="G16" s="31">
        <v>0</v>
      </c>
    </row>
    <row r="17" spans="1:7" ht="35.1" customHeight="1" x14ac:dyDescent="0.25">
      <c r="A17" s="45"/>
      <c r="B17" s="19" t="s">
        <v>18</v>
      </c>
      <c r="C17" s="9">
        <v>10000</v>
      </c>
      <c r="D17" s="9">
        <v>1</v>
      </c>
      <c r="E17" s="9">
        <f t="shared" si="0"/>
        <v>10000</v>
      </c>
      <c r="F17" s="31">
        <v>10000</v>
      </c>
      <c r="G17" s="31">
        <v>0</v>
      </c>
    </row>
    <row r="18" spans="1:7" ht="35.1" customHeight="1" x14ac:dyDescent="0.25">
      <c r="A18" s="45"/>
      <c r="B18" s="19" t="s">
        <v>19</v>
      </c>
      <c r="C18" s="9">
        <v>100</v>
      </c>
      <c r="D18" s="9">
        <v>1448</v>
      </c>
      <c r="E18" s="9">
        <f t="shared" si="0"/>
        <v>144800</v>
      </c>
      <c r="F18" s="31">
        <v>144800</v>
      </c>
      <c r="G18" s="31">
        <v>0</v>
      </c>
    </row>
    <row r="19" spans="1:7" ht="35.1" customHeight="1" x14ac:dyDescent="0.25">
      <c r="A19" s="45"/>
      <c r="B19" s="19" t="s">
        <v>20</v>
      </c>
      <c r="C19" s="9">
        <v>20</v>
      </c>
      <c r="D19" s="9">
        <v>66</v>
      </c>
      <c r="E19" s="9">
        <f t="shared" si="0"/>
        <v>1320</v>
      </c>
      <c r="F19" s="31">
        <v>863</v>
      </c>
      <c r="G19" s="31">
        <v>457</v>
      </c>
    </row>
    <row r="20" spans="1:7" ht="35.1" customHeight="1" x14ac:dyDescent="0.25">
      <c r="A20" s="45"/>
      <c r="B20" s="19" t="s">
        <v>21</v>
      </c>
      <c r="C20" s="9">
        <v>120</v>
      </c>
      <c r="D20" s="9">
        <v>100</v>
      </c>
      <c r="E20" s="9">
        <f t="shared" si="0"/>
        <v>12000</v>
      </c>
      <c r="F20" s="31">
        <v>12000</v>
      </c>
      <c r="G20" s="31">
        <v>0</v>
      </c>
    </row>
    <row r="21" spans="1:7" ht="35.1" customHeight="1" x14ac:dyDescent="0.25">
      <c r="A21" s="45"/>
      <c r="B21" s="19" t="s">
        <v>22</v>
      </c>
      <c r="C21" s="9">
        <v>120</v>
      </c>
      <c r="D21" s="9">
        <v>0</v>
      </c>
      <c r="E21" s="9">
        <f t="shared" ref="E21:E24" si="1">C21*D21</f>
        <v>0</v>
      </c>
      <c r="F21" s="31">
        <v>0</v>
      </c>
      <c r="G21" s="31">
        <v>0</v>
      </c>
    </row>
    <row r="22" spans="1:7" ht="35.1" customHeight="1" x14ac:dyDescent="0.25">
      <c r="A22" s="45"/>
      <c r="B22" s="19" t="s">
        <v>23</v>
      </c>
      <c r="C22" s="9">
        <v>870</v>
      </c>
      <c r="D22" s="9">
        <v>20</v>
      </c>
      <c r="E22" s="9">
        <f>C22*D22</f>
        <v>17400</v>
      </c>
      <c r="F22" s="31">
        <v>0</v>
      </c>
      <c r="G22" s="31">
        <v>17400</v>
      </c>
    </row>
    <row r="23" spans="1:7" ht="35.1" customHeight="1" x14ac:dyDescent="0.25">
      <c r="A23" s="45"/>
      <c r="B23" s="19" t="s">
        <v>24</v>
      </c>
      <c r="C23" s="9">
        <v>1600</v>
      </c>
      <c r="D23" s="9">
        <v>0</v>
      </c>
      <c r="E23" s="9">
        <f t="shared" si="1"/>
        <v>0</v>
      </c>
      <c r="F23" s="31">
        <v>0</v>
      </c>
      <c r="G23" s="31">
        <v>0</v>
      </c>
    </row>
    <row r="24" spans="1:7" ht="35.1" customHeight="1" x14ac:dyDescent="0.25">
      <c r="A24" s="45"/>
      <c r="B24" s="19" t="s">
        <v>25</v>
      </c>
      <c r="C24" s="9">
        <v>30002</v>
      </c>
      <c r="D24" s="9">
        <v>1</v>
      </c>
      <c r="E24" s="9">
        <f t="shared" si="1"/>
        <v>30002</v>
      </c>
      <c r="F24" s="31">
        <v>30002</v>
      </c>
      <c r="G24" s="31">
        <v>0</v>
      </c>
    </row>
    <row r="25" spans="1:7" ht="30" customHeight="1" x14ac:dyDescent="0.25">
      <c r="A25" s="46"/>
      <c r="B25" s="38"/>
      <c r="C25" s="35"/>
      <c r="D25" s="35" t="s">
        <v>27</v>
      </c>
      <c r="E25" s="35">
        <f>SUM(E4:E24)</f>
        <v>1275822</v>
      </c>
      <c r="F25" s="31">
        <f>SUM(F4:F24)</f>
        <v>1142765</v>
      </c>
      <c r="G25" s="31">
        <f>SUM(G4:G24)</f>
        <v>133057</v>
      </c>
    </row>
    <row r="26" spans="1:7" x14ac:dyDescent="0.25">
      <c r="G26" s="40"/>
    </row>
  </sheetData>
  <mergeCells count="3">
    <mergeCell ref="A5:A25"/>
    <mergeCell ref="A1:G1"/>
    <mergeCell ref="A2:G2"/>
  </mergeCells>
  <phoneticPr fontId="1" type="noConversion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53"/>
  <sheetViews>
    <sheetView workbookViewId="0">
      <selection sqref="A1:F1"/>
    </sheetView>
  </sheetViews>
  <sheetFormatPr defaultRowHeight="19.5" x14ac:dyDescent="0.25"/>
  <cols>
    <col min="1" max="1" width="11.25" customWidth="1"/>
    <col min="2" max="2" width="22.875" customWidth="1"/>
    <col min="3" max="3" width="20.125" customWidth="1"/>
    <col min="4" max="4" width="15.375" customWidth="1"/>
    <col min="5" max="5" width="20.75" customWidth="1"/>
    <col min="6" max="6" width="14.375" style="41" customWidth="1"/>
  </cols>
  <sheetData>
    <row r="1" spans="1:6" ht="29.25" customHeight="1" x14ac:dyDescent="0.25">
      <c r="A1" s="54" t="s">
        <v>33</v>
      </c>
      <c r="B1" s="55"/>
      <c r="C1" s="55"/>
      <c r="D1" s="55"/>
      <c r="E1" s="55"/>
      <c r="F1" s="56"/>
    </row>
    <row r="2" spans="1:6" x14ac:dyDescent="0.25">
      <c r="A2" s="6" t="s">
        <v>30</v>
      </c>
      <c r="B2" s="6" t="s">
        <v>28</v>
      </c>
      <c r="C2" s="6" t="s">
        <v>61</v>
      </c>
      <c r="D2" s="6" t="s">
        <v>62</v>
      </c>
      <c r="E2" s="6" t="s">
        <v>63</v>
      </c>
      <c r="F2" s="26" t="s">
        <v>127</v>
      </c>
    </row>
    <row r="3" spans="1:6" x14ac:dyDescent="0.25">
      <c r="A3" s="6">
        <v>1</v>
      </c>
      <c r="B3" s="6" t="s">
        <v>64</v>
      </c>
      <c r="C3" s="6">
        <v>7420</v>
      </c>
      <c r="D3" s="6">
        <v>0</v>
      </c>
      <c r="E3" s="6">
        <f>SUM(C3:D3)</f>
        <v>7420</v>
      </c>
      <c r="F3" s="26">
        <v>7420</v>
      </c>
    </row>
    <row r="4" spans="1:6" x14ac:dyDescent="0.25">
      <c r="A4" s="6">
        <v>2</v>
      </c>
      <c r="B4" s="6" t="s">
        <v>65</v>
      </c>
      <c r="C4" s="6">
        <v>8268</v>
      </c>
      <c r="D4" s="6">
        <v>0</v>
      </c>
      <c r="E4" s="6">
        <v>8268</v>
      </c>
      <c r="F4" s="26">
        <v>8268</v>
      </c>
    </row>
    <row r="5" spans="1:6" x14ac:dyDescent="0.25">
      <c r="A5" s="6">
        <v>3</v>
      </c>
      <c r="B5" s="22" t="s">
        <v>66</v>
      </c>
      <c r="C5" s="6">
        <v>14840</v>
      </c>
      <c r="D5" s="6">
        <v>0</v>
      </c>
      <c r="E5" s="6">
        <v>14840</v>
      </c>
      <c r="F5" s="26">
        <v>14840</v>
      </c>
    </row>
    <row r="6" spans="1:6" x14ac:dyDescent="0.25">
      <c r="A6" s="6">
        <v>4</v>
      </c>
      <c r="B6" s="22" t="s">
        <v>67</v>
      </c>
      <c r="C6" s="6">
        <v>9116</v>
      </c>
      <c r="D6" s="6">
        <v>0</v>
      </c>
      <c r="E6" s="6">
        <v>9116</v>
      </c>
      <c r="F6" s="26">
        <v>9116</v>
      </c>
    </row>
    <row r="7" spans="1:6" x14ac:dyDescent="0.25">
      <c r="A7" s="6">
        <v>5</v>
      </c>
      <c r="B7" s="22" t="s">
        <v>68</v>
      </c>
      <c r="C7" s="6">
        <v>9222</v>
      </c>
      <c r="D7" s="6">
        <v>0</v>
      </c>
      <c r="E7" s="6">
        <v>9222</v>
      </c>
      <c r="F7" s="26">
        <v>9222</v>
      </c>
    </row>
    <row r="8" spans="1:6" x14ac:dyDescent="0.25">
      <c r="A8" s="6">
        <v>6</v>
      </c>
      <c r="B8" s="22" t="s">
        <v>69</v>
      </c>
      <c r="C8" s="6">
        <v>12932</v>
      </c>
      <c r="D8" s="6">
        <v>0</v>
      </c>
      <c r="E8" s="6">
        <v>12932</v>
      </c>
      <c r="F8" s="26">
        <v>12932</v>
      </c>
    </row>
    <row r="9" spans="1:6" x14ac:dyDescent="0.25">
      <c r="A9" s="6">
        <v>7</v>
      </c>
      <c r="B9" s="22" t="s">
        <v>70</v>
      </c>
      <c r="C9" s="6">
        <v>15900</v>
      </c>
      <c r="D9" s="6">
        <v>0</v>
      </c>
      <c r="E9" s="6">
        <v>15900</v>
      </c>
      <c r="F9" s="26">
        <v>15900</v>
      </c>
    </row>
    <row r="10" spans="1:6" x14ac:dyDescent="0.25">
      <c r="A10" s="6">
        <v>8</v>
      </c>
      <c r="B10" s="22" t="s">
        <v>71</v>
      </c>
      <c r="C10" s="6">
        <v>12296</v>
      </c>
      <c r="D10" s="6">
        <v>0</v>
      </c>
      <c r="E10" s="6">
        <v>12296</v>
      </c>
      <c r="F10" s="26">
        <v>12296</v>
      </c>
    </row>
    <row r="11" spans="1:6" x14ac:dyDescent="0.25">
      <c r="A11" s="6">
        <v>9</v>
      </c>
      <c r="B11" s="22" t="s">
        <v>72</v>
      </c>
      <c r="C11" s="6">
        <v>8798</v>
      </c>
      <c r="D11" s="6">
        <v>0</v>
      </c>
      <c r="E11" s="6">
        <v>8798</v>
      </c>
      <c r="F11" s="26">
        <v>8798</v>
      </c>
    </row>
    <row r="12" spans="1:6" x14ac:dyDescent="0.25">
      <c r="A12" s="6">
        <v>10</v>
      </c>
      <c r="B12" s="22" t="s">
        <v>73</v>
      </c>
      <c r="C12" s="6">
        <v>3392</v>
      </c>
      <c r="D12" s="6">
        <v>0</v>
      </c>
      <c r="E12" s="6">
        <v>3392</v>
      </c>
      <c r="F12" s="26">
        <v>3392</v>
      </c>
    </row>
    <row r="13" spans="1:6" x14ac:dyDescent="0.25">
      <c r="A13" s="6">
        <v>11</v>
      </c>
      <c r="B13" s="22" t="s">
        <v>74</v>
      </c>
      <c r="C13" s="6">
        <v>5936</v>
      </c>
      <c r="D13" s="6">
        <v>0</v>
      </c>
      <c r="E13" s="6">
        <v>5936</v>
      </c>
      <c r="F13" s="26">
        <v>5936</v>
      </c>
    </row>
    <row r="14" spans="1:6" x14ac:dyDescent="0.25">
      <c r="A14" s="6">
        <v>12</v>
      </c>
      <c r="B14" s="22" t="s">
        <v>75</v>
      </c>
      <c r="C14" s="6">
        <v>4134</v>
      </c>
      <c r="D14" s="6">
        <v>49479</v>
      </c>
      <c r="E14" s="6">
        <f>C14+D14</f>
        <v>53613</v>
      </c>
      <c r="F14" s="26">
        <v>53613</v>
      </c>
    </row>
    <row r="15" spans="1:6" x14ac:dyDescent="0.25">
      <c r="A15" s="6">
        <v>13</v>
      </c>
      <c r="B15" s="22" t="s">
        <v>76</v>
      </c>
      <c r="C15" s="6">
        <v>6148</v>
      </c>
      <c r="D15" s="6">
        <v>0</v>
      </c>
      <c r="E15" s="6">
        <v>6148</v>
      </c>
      <c r="F15" s="26">
        <v>6148</v>
      </c>
    </row>
    <row r="16" spans="1:6" x14ac:dyDescent="0.25">
      <c r="A16" s="6">
        <v>14</v>
      </c>
      <c r="B16" s="22" t="s">
        <v>77</v>
      </c>
      <c r="C16" s="6">
        <v>9222</v>
      </c>
      <c r="D16" s="6">
        <v>0</v>
      </c>
      <c r="E16" s="6">
        <v>9222</v>
      </c>
      <c r="F16" s="26">
        <v>9222</v>
      </c>
    </row>
    <row r="17" spans="1:6" x14ac:dyDescent="0.25">
      <c r="A17" s="6">
        <v>15</v>
      </c>
      <c r="B17" s="22" t="s">
        <v>78</v>
      </c>
      <c r="C17" s="6">
        <v>5194</v>
      </c>
      <c r="D17" s="6">
        <v>0</v>
      </c>
      <c r="E17" s="6">
        <v>5194</v>
      </c>
      <c r="F17" s="26">
        <v>5194</v>
      </c>
    </row>
    <row r="18" spans="1:6" x14ac:dyDescent="0.25">
      <c r="A18" s="6">
        <v>16</v>
      </c>
      <c r="B18" s="22" t="s">
        <v>79</v>
      </c>
      <c r="C18" s="6">
        <v>6254</v>
      </c>
      <c r="D18" s="6">
        <v>0</v>
      </c>
      <c r="E18" s="6">
        <v>6254</v>
      </c>
      <c r="F18" s="26">
        <v>6254</v>
      </c>
    </row>
    <row r="19" spans="1:6" x14ac:dyDescent="0.25">
      <c r="A19" s="6">
        <v>17</v>
      </c>
      <c r="B19" s="22" t="s">
        <v>80</v>
      </c>
      <c r="C19" s="6">
        <v>9222</v>
      </c>
      <c r="D19" s="6">
        <v>0</v>
      </c>
      <c r="E19" s="6">
        <v>9222</v>
      </c>
      <c r="F19" s="26">
        <v>9222</v>
      </c>
    </row>
    <row r="20" spans="1:6" x14ac:dyDescent="0.25">
      <c r="A20" s="6">
        <v>18</v>
      </c>
      <c r="B20" s="22" t="s">
        <v>81</v>
      </c>
      <c r="C20" s="6">
        <v>7102</v>
      </c>
      <c r="D20" s="6">
        <v>0</v>
      </c>
      <c r="E20" s="6">
        <v>7102</v>
      </c>
      <c r="F20" s="26">
        <v>7102</v>
      </c>
    </row>
    <row r="21" spans="1:6" x14ac:dyDescent="0.25">
      <c r="A21" s="6">
        <v>19</v>
      </c>
      <c r="B21" s="22" t="s">
        <v>32</v>
      </c>
      <c r="C21" s="6">
        <v>6678</v>
      </c>
      <c r="D21" s="6">
        <v>13144</v>
      </c>
      <c r="E21" s="6">
        <f>C21+D21</f>
        <v>19822</v>
      </c>
      <c r="F21" s="26">
        <v>19822</v>
      </c>
    </row>
    <row r="22" spans="1:6" x14ac:dyDescent="0.25">
      <c r="A22" s="6">
        <v>20</v>
      </c>
      <c r="B22" s="22" t="s">
        <v>82</v>
      </c>
      <c r="C22" s="6">
        <v>5724</v>
      </c>
      <c r="D22" s="6">
        <v>0</v>
      </c>
      <c r="E22" s="6">
        <v>5724</v>
      </c>
      <c r="F22" s="26">
        <v>5724</v>
      </c>
    </row>
    <row r="23" spans="1:6" x14ac:dyDescent="0.25">
      <c r="A23" s="6">
        <v>21</v>
      </c>
      <c r="B23" s="22" t="s">
        <v>83</v>
      </c>
      <c r="C23" s="6">
        <v>5194</v>
      </c>
      <c r="D23" s="6">
        <v>0</v>
      </c>
      <c r="E23" s="6">
        <v>5194</v>
      </c>
      <c r="F23" s="26">
        <v>5194</v>
      </c>
    </row>
    <row r="24" spans="1:6" x14ac:dyDescent="0.25">
      <c r="A24" s="6">
        <v>22</v>
      </c>
      <c r="B24" s="22" t="s">
        <v>84</v>
      </c>
      <c r="C24" s="6">
        <v>4717</v>
      </c>
      <c r="D24" s="6">
        <v>0</v>
      </c>
      <c r="E24" s="6">
        <v>4717</v>
      </c>
      <c r="F24" s="26">
        <v>4717</v>
      </c>
    </row>
    <row r="25" spans="1:6" x14ac:dyDescent="0.25">
      <c r="A25" s="6">
        <v>23</v>
      </c>
      <c r="B25" s="22" t="s">
        <v>85</v>
      </c>
      <c r="C25" s="6">
        <v>6678</v>
      </c>
      <c r="D25" s="6">
        <v>0</v>
      </c>
      <c r="E25" s="6">
        <v>6678</v>
      </c>
      <c r="F25" s="26">
        <v>6678</v>
      </c>
    </row>
    <row r="26" spans="1:6" x14ac:dyDescent="0.25">
      <c r="A26" s="6">
        <v>24</v>
      </c>
      <c r="B26" s="22" t="s">
        <v>86</v>
      </c>
      <c r="C26" s="6">
        <v>5936</v>
      </c>
      <c r="D26" s="6">
        <v>0</v>
      </c>
      <c r="E26" s="6">
        <v>5936</v>
      </c>
      <c r="F26" s="26">
        <v>5936</v>
      </c>
    </row>
    <row r="27" spans="1:6" x14ac:dyDescent="0.25">
      <c r="A27" s="6">
        <v>25</v>
      </c>
      <c r="B27" s="22" t="s">
        <v>87</v>
      </c>
      <c r="C27" s="6">
        <v>10176</v>
      </c>
      <c r="D27" s="6">
        <v>0</v>
      </c>
      <c r="E27" s="6">
        <v>10176</v>
      </c>
      <c r="F27" s="26">
        <v>10176</v>
      </c>
    </row>
    <row r="28" spans="1:6" x14ac:dyDescent="0.25">
      <c r="A28" s="6">
        <v>26</v>
      </c>
      <c r="B28" s="6" t="s">
        <v>88</v>
      </c>
      <c r="C28" s="6">
        <v>10812</v>
      </c>
      <c r="D28" s="6">
        <v>0</v>
      </c>
      <c r="E28" s="6">
        <v>10812</v>
      </c>
      <c r="F28" s="26">
        <v>10812</v>
      </c>
    </row>
    <row r="29" spans="1:6" x14ac:dyDescent="0.25">
      <c r="A29" s="6">
        <v>27</v>
      </c>
      <c r="B29" s="6" t="s">
        <v>89</v>
      </c>
      <c r="C29" s="6">
        <v>11766</v>
      </c>
      <c r="D29" s="6">
        <v>0</v>
      </c>
      <c r="E29" s="6">
        <v>11766</v>
      </c>
      <c r="F29" s="26">
        <v>11766</v>
      </c>
    </row>
    <row r="30" spans="1:6" x14ac:dyDescent="0.25">
      <c r="A30" s="6">
        <v>28</v>
      </c>
      <c r="B30" s="6" t="s">
        <v>90</v>
      </c>
      <c r="C30" s="6">
        <v>4134</v>
      </c>
      <c r="D30" s="6">
        <v>0</v>
      </c>
      <c r="E30" s="6">
        <v>4134</v>
      </c>
      <c r="F30" s="26">
        <v>4134</v>
      </c>
    </row>
    <row r="31" spans="1:6" x14ac:dyDescent="0.25">
      <c r="A31" s="6">
        <v>29</v>
      </c>
      <c r="B31" s="6" t="s">
        <v>91</v>
      </c>
      <c r="C31" s="6">
        <v>12826</v>
      </c>
      <c r="D31" s="6">
        <v>0</v>
      </c>
      <c r="E31" s="6">
        <v>12826</v>
      </c>
      <c r="F31" s="26">
        <v>12826</v>
      </c>
    </row>
    <row r="32" spans="1:6" x14ac:dyDescent="0.25">
      <c r="A32" s="6">
        <v>30</v>
      </c>
      <c r="B32" s="6" t="s">
        <v>92</v>
      </c>
      <c r="C32" s="6">
        <v>12826</v>
      </c>
      <c r="D32" s="6">
        <v>0</v>
      </c>
      <c r="E32" s="6">
        <v>12826</v>
      </c>
      <c r="F32" s="26">
        <v>12826</v>
      </c>
    </row>
    <row r="33" spans="1:6" x14ac:dyDescent="0.25">
      <c r="A33" s="6">
        <v>31</v>
      </c>
      <c r="B33" s="6" t="s">
        <v>93</v>
      </c>
      <c r="C33" s="6">
        <v>12826</v>
      </c>
      <c r="D33" s="6">
        <v>0</v>
      </c>
      <c r="E33" s="6">
        <v>12826</v>
      </c>
      <c r="F33" s="26">
        <v>12826</v>
      </c>
    </row>
    <row r="34" spans="1:6" x14ac:dyDescent="0.25">
      <c r="A34" s="6">
        <v>32</v>
      </c>
      <c r="B34" s="6" t="s">
        <v>94</v>
      </c>
      <c r="C34" s="6">
        <v>12826</v>
      </c>
      <c r="D34" s="6">
        <v>0</v>
      </c>
      <c r="E34" s="6">
        <v>12826</v>
      </c>
      <c r="F34" s="26">
        <v>12826</v>
      </c>
    </row>
    <row r="35" spans="1:6" x14ac:dyDescent="0.25">
      <c r="A35" s="6">
        <v>33</v>
      </c>
      <c r="B35" s="6" t="s">
        <v>95</v>
      </c>
      <c r="C35" s="6">
        <v>12826</v>
      </c>
      <c r="D35" s="6">
        <v>0</v>
      </c>
      <c r="E35" s="6">
        <v>12826</v>
      </c>
      <c r="F35" s="26">
        <v>12826</v>
      </c>
    </row>
    <row r="36" spans="1:6" x14ac:dyDescent="0.25">
      <c r="A36" s="6">
        <v>34</v>
      </c>
      <c r="B36" s="6" t="s">
        <v>96</v>
      </c>
      <c r="C36" s="6">
        <v>9222</v>
      </c>
      <c r="D36" s="6">
        <v>0</v>
      </c>
      <c r="E36" s="6">
        <v>9222</v>
      </c>
      <c r="F36" s="26">
        <v>9222</v>
      </c>
    </row>
    <row r="37" spans="1:6" x14ac:dyDescent="0.25">
      <c r="A37" s="6">
        <v>35</v>
      </c>
      <c r="B37" s="6" t="s">
        <v>97</v>
      </c>
      <c r="C37" s="6">
        <v>9752</v>
      </c>
      <c r="D37" s="6">
        <v>0</v>
      </c>
      <c r="E37" s="6">
        <v>9752</v>
      </c>
      <c r="F37" s="26">
        <v>9752</v>
      </c>
    </row>
    <row r="38" spans="1:6" x14ac:dyDescent="0.25">
      <c r="A38" s="6">
        <v>36</v>
      </c>
      <c r="B38" s="6" t="s">
        <v>98</v>
      </c>
      <c r="C38" s="6">
        <v>5194</v>
      </c>
      <c r="D38" s="6">
        <v>13144</v>
      </c>
      <c r="E38" s="6">
        <f>C38+D38</f>
        <v>18338</v>
      </c>
      <c r="F38" s="26">
        <v>18338</v>
      </c>
    </row>
    <row r="39" spans="1:6" x14ac:dyDescent="0.25">
      <c r="A39" s="6">
        <v>37</v>
      </c>
      <c r="B39" s="6" t="s">
        <v>99</v>
      </c>
      <c r="C39" s="6">
        <v>9858</v>
      </c>
      <c r="D39" s="6">
        <v>0</v>
      </c>
      <c r="E39" s="6">
        <v>9858</v>
      </c>
      <c r="F39" s="26">
        <v>9858</v>
      </c>
    </row>
    <row r="40" spans="1:6" x14ac:dyDescent="0.25">
      <c r="A40" s="6">
        <v>38</v>
      </c>
      <c r="B40" s="6" t="s">
        <v>134</v>
      </c>
      <c r="C40" s="6">
        <v>8268</v>
      </c>
      <c r="D40" s="6">
        <v>0</v>
      </c>
      <c r="E40" s="6">
        <v>8268</v>
      </c>
      <c r="F40" s="26">
        <v>8268</v>
      </c>
    </row>
    <row r="41" spans="1:6" x14ac:dyDescent="0.25">
      <c r="A41" s="6">
        <v>39</v>
      </c>
      <c r="B41" s="6" t="s">
        <v>100</v>
      </c>
      <c r="C41" s="6">
        <v>7420</v>
      </c>
      <c r="D41" s="6">
        <v>0</v>
      </c>
      <c r="E41" s="6">
        <v>7420</v>
      </c>
      <c r="F41" s="26">
        <v>7420</v>
      </c>
    </row>
    <row r="42" spans="1:6" x14ac:dyDescent="0.25">
      <c r="A42" s="6">
        <v>40</v>
      </c>
      <c r="B42" s="6" t="s">
        <v>101</v>
      </c>
      <c r="C42" s="6">
        <v>9646</v>
      </c>
      <c r="D42" s="6">
        <v>0</v>
      </c>
      <c r="E42" s="6">
        <v>9646</v>
      </c>
      <c r="F42" s="26">
        <v>9646</v>
      </c>
    </row>
    <row r="43" spans="1:6" x14ac:dyDescent="0.25">
      <c r="A43" s="6">
        <v>41</v>
      </c>
      <c r="B43" s="6" t="s">
        <v>102</v>
      </c>
      <c r="C43" s="6">
        <v>6466</v>
      </c>
      <c r="D43" s="6">
        <v>0</v>
      </c>
      <c r="E43" s="6">
        <v>6466</v>
      </c>
      <c r="F43" s="26">
        <v>6466</v>
      </c>
    </row>
    <row r="44" spans="1:6" x14ac:dyDescent="0.25">
      <c r="A44" s="6">
        <v>42</v>
      </c>
      <c r="B44" s="22" t="s">
        <v>104</v>
      </c>
      <c r="C44" s="6">
        <v>7950</v>
      </c>
      <c r="D44" s="6">
        <v>20267</v>
      </c>
      <c r="E44" s="6">
        <f>C44+D44</f>
        <v>28217</v>
      </c>
      <c r="F44" s="26">
        <v>28217</v>
      </c>
    </row>
    <row r="45" spans="1:6" x14ac:dyDescent="0.25">
      <c r="A45" s="6">
        <v>43</v>
      </c>
      <c r="B45" s="22" t="s">
        <v>111</v>
      </c>
      <c r="C45" s="6">
        <v>10335</v>
      </c>
      <c r="D45" s="6">
        <v>25736</v>
      </c>
      <c r="E45" s="6">
        <f>C45+D45</f>
        <v>36071</v>
      </c>
      <c r="F45" s="26">
        <v>36071</v>
      </c>
    </row>
    <row r="46" spans="1:6" x14ac:dyDescent="0.25">
      <c r="A46" s="6">
        <v>44</v>
      </c>
      <c r="B46" s="22" t="s">
        <v>105</v>
      </c>
      <c r="C46" s="6">
        <v>8056</v>
      </c>
      <c r="D46" s="6">
        <v>13144</v>
      </c>
      <c r="E46" s="6">
        <f>C46+D46</f>
        <v>21200</v>
      </c>
      <c r="F46" s="26">
        <v>21200</v>
      </c>
    </row>
    <row r="47" spans="1:6" x14ac:dyDescent="0.25">
      <c r="A47" s="6">
        <v>45</v>
      </c>
      <c r="B47" s="22" t="s">
        <v>106</v>
      </c>
      <c r="C47" s="6">
        <v>8798</v>
      </c>
      <c r="D47" s="6">
        <v>19080</v>
      </c>
      <c r="E47" s="6">
        <f>C47+D47</f>
        <v>27878</v>
      </c>
      <c r="F47" s="26">
        <v>27878</v>
      </c>
    </row>
    <row r="48" spans="1:6" x14ac:dyDescent="0.25">
      <c r="A48" s="6">
        <v>46</v>
      </c>
      <c r="B48" s="22" t="s">
        <v>107</v>
      </c>
      <c r="C48" s="6">
        <v>8586</v>
      </c>
      <c r="D48" s="6">
        <v>0</v>
      </c>
      <c r="E48" s="6">
        <v>8586</v>
      </c>
      <c r="F48" s="26">
        <v>8586</v>
      </c>
    </row>
    <row r="49" spans="1:6" x14ac:dyDescent="0.25">
      <c r="A49" s="6">
        <v>47</v>
      </c>
      <c r="B49" s="22" t="s">
        <v>108</v>
      </c>
      <c r="C49" s="6">
        <v>7314</v>
      </c>
      <c r="D49" s="6">
        <v>0</v>
      </c>
      <c r="E49" s="6">
        <v>7314</v>
      </c>
      <c r="F49" s="26">
        <v>7314</v>
      </c>
    </row>
    <row r="50" spans="1:6" x14ac:dyDescent="0.25">
      <c r="A50" s="6">
        <v>48</v>
      </c>
      <c r="B50" s="22" t="s">
        <v>109</v>
      </c>
      <c r="C50" s="6">
        <v>10176</v>
      </c>
      <c r="D50" s="6">
        <v>14204</v>
      </c>
      <c r="E50" s="6">
        <f>C50+D50</f>
        <v>24380</v>
      </c>
      <c r="F50" s="26">
        <v>24380</v>
      </c>
    </row>
    <row r="51" spans="1:6" x14ac:dyDescent="0.25">
      <c r="A51" s="6">
        <v>49</v>
      </c>
      <c r="B51" s="6" t="s">
        <v>103</v>
      </c>
      <c r="C51" s="6">
        <v>18338</v>
      </c>
      <c r="D51" s="6">
        <v>82976</v>
      </c>
      <c r="E51" s="6">
        <f>C51+D51</f>
        <v>101314</v>
      </c>
      <c r="F51" s="26">
        <v>101314</v>
      </c>
    </row>
    <row r="52" spans="1:6" x14ac:dyDescent="0.25">
      <c r="A52" s="8"/>
      <c r="B52" s="10" t="s">
        <v>110</v>
      </c>
      <c r="C52" s="18">
        <f>SUM(C3:C51)</f>
        <v>436720</v>
      </c>
      <c r="D52" s="18">
        <f>SUM(D3:D51)</f>
        <v>251174</v>
      </c>
      <c r="E52" s="18">
        <f>SUM(E3:E51)</f>
        <v>687894</v>
      </c>
      <c r="F52" s="26">
        <f>SUM(F3:F51)</f>
        <v>687894</v>
      </c>
    </row>
    <row r="53" spans="1:6" x14ac:dyDescent="0.25">
      <c r="D53" s="7"/>
    </row>
  </sheetData>
  <mergeCells count="1">
    <mergeCell ref="A1:F1"/>
  </mergeCells>
  <phoneticPr fontId="1" type="noConversion"/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5"/>
  <sheetViews>
    <sheetView workbookViewId="0">
      <selection activeCell="C10" sqref="C10"/>
    </sheetView>
  </sheetViews>
  <sheetFormatPr defaultRowHeight="16.5" x14ac:dyDescent="0.25"/>
  <cols>
    <col min="1" max="1" width="6.625" style="3" customWidth="1"/>
    <col min="2" max="2" width="27.375" style="3" customWidth="1"/>
    <col min="3" max="3" width="18.125" style="3" customWidth="1"/>
    <col min="4" max="4" width="22.75" style="3" customWidth="1"/>
    <col min="5" max="5" width="17.625" style="3" customWidth="1"/>
    <col min="6" max="6" width="13.25" style="28" customWidth="1"/>
    <col min="7" max="16384" width="9" style="3"/>
  </cols>
  <sheetData>
    <row r="1" spans="1:6" ht="37.5" customHeight="1" x14ac:dyDescent="0.25">
      <c r="A1" s="47" t="s">
        <v>112</v>
      </c>
      <c r="B1" s="48"/>
      <c r="C1" s="48"/>
      <c r="D1" s="48"/>
      <c r="E1" s="48"/>
      <c r="F1" s="57"/>
    </row>
    <row r="2" spans="1:6" ht="33" customHeight="1" x14ac:dyDescent="0.25">
      <c r="A2" s="20" t="s">
        <v>41</v>
      </c>
      <c r="B2" s="20" t="s">
        <v>42</v>
      </c>
      <c r="C2" s="20" t="s">
        <v>46</v>
      </c>
      <c r="D2" s="20" t="s">
        <v>47</v>
      </c>
      <c r="E2" s="23" t="s">
        <v>48</v>
      </c>
      <c r="F2" s="27" t="s">
        <v>131</v>
      </c>
    </row>
    <row r="3" spans="1:6" ht="24.95" customHeight="1" x14ac:dyDescent="0.25">
      <c r="A3" s="20">
        <v>1</v>
      </c>
      <c r="B3" s="20" t="s">
        <v>52</v>
      </c>
      <c r="C3" s="6">
        <v>2544</v>
      </c>
      <c r="D3" s="6">
        <v>0</v>
      </c>
      <c r="E3" s="22">
        <f t="shared" ref="E3:E14" si="0">SUM(C3:D3)</f>
        <v>2544</v>
      </c>
      <c r="F3" s="27">
        <v>2544</v>
      </c>
    </row>
    <row r="4" spans="1:6" ht="24.95" customHeight="1" x14ac:dyDescent="0.25">
      <c r="A4" s="20">
        <v>2</v>
      </c>
      <c r="B4" s="20" t="s">
        <v>49</v>
      </c>
      <c r="C4" s="6">
        <v>2014</v>
      </c>
      <c r="D4" s="6">
        <v>0</v>
      </c>
      <c r="E4" s="22">
        <f t="shared" si="0"/>
        <v>2014</v>
      </c>
      <c r="F4" s="27">
        <v>2014</v>
      </c>
    </row>
    <row r="5" spans="1:6" ht="24.95" customHeight="1" x14ac:dyDescent="0.25">
      <c r="A5" s="20">
        <v>3</v>
      </c>
      <c r="B5" s="20" t="s">
        <v>50</v>
      </c>
      <c r="C5" s="6">
        <v>7208</v>
      </c>
      <c r="D5" s="6">
        <v>19080</v>
      </c>
      <c r="E5" s="22">
        <f t="shared" si="0"/>
        <v>26288</v>
      </c>
      <c r="F5" s="27">
        <v>26288</v>
      </c>
    </row>
    <row r="6" spans="1:6" ht="24.95" customHeight="1" x14ac:dyDescent="0.25">
      <c r="A6" s="20">
        <v>4</v>
      </c>
      <c r="B6" s="20" t="s">
        <v>51</v>
      </c>
      <c r="C6" s="6">
        <v>14204</v>
      </c>
      <c r="D6" s="6">
        <v>0</v>
      </c>
      <c r="E6" s="22">
        <f t="shared" si="0"/>
        <v>14204</v>
      </c>
      <c r="F6" s="27">
        <v>14204</v>
      </c>
    </row>
    <row r="7" spans="1:6" ht="24.95" customHeight="1" x14ac:dyDescent="0.25">
      <c r="A7" s="20">
        <v>5</v>
      </c>
      <c r="B7" s="20" t="s">
        <v>53</v>
      </c>
      <c r="C7" s="6">
        <v>19398</v>
      </c>
      <c r="D7" s="6">
        <v>0</v>
      </c>
      <c r="E7" s="22">
        <f t="shared" si="0"/>
        <v>19398</v>
      </c>
      <c r="F7" s="27">
        <v>19398</v>
      </c>
    </row>
    <row r="8" spans="1:6" ht="24.95" customHeight="1" x14ac:dyDescent="0.25">
      <c r="A8" s="20">
        <v>6</v>
      </c>
      <c r="B8" s="20" t="s">
        <v>54</v>
      </c>
      <c r="C8" s="6">
        <v>15476</v>
      </c>
      <c r="D8" s="6">
        <v>14797</v>
      </c>
      <c r="E8" s="22">
        <f t="shared" si="0"/>
        <v>30273</v>
      </c>
      <c r="F8" s="27">
        <v>30273</v>
      </c>
    </row>
    <row r="9" spans="1:6" ht="24.95" customHeight="1" x14ac:dyDescent="0.25">
      <c r="A9" s="20">
        <v>7</v>
      </c>
      <c r="B9" s="20" t="s">
        <v>55</v>
      </c>
      <c r="C9" s="6">
        <v>12720</v>
      </c>
      <c r="D9" s="6">
        <v>116853</v>
      </c>
      <c r="E9" s="22">
        <f t="shared" si="0"/>
        <v>129573</v>
      </c>
      <c r="F9" s="27">
        <v>129573</v>
      </c>
    </row>
    <row r="10" spans="1:6" ht="24.95" customHeight="1" x14ac:dyDescent="0.25">
      <c r="A10" s="20">
        <v>8</v>
      </c>
      <c r="B10" s="20" t="s">
        <v>56</v>
      </c>
      <c r="C10" s="6">
        <v>17702</v>
      </c>
      <c r="D10" s="6">
        <v>0</v>
      </c>
      <c r="E10" s="22">
        <f t="shared" si="0"/>
        <v>17702</v>
      </c>
      <c r="F10" s="27">
        <v>17702</v>
      </c>
    </row>
    <row r="11" spans="1:6" ht="24.95" customHeight="1" x14ac:dyDescent="0.25">
      <c r="A11" s="20">
        <v>9</v>
      </c>
      <c r="B11" s="20" t="s">
        <v>57</v>
      </c>
      <c r="C11" s="6">
        <v>14734</v>
      </c>
      <c r="D11" s="6">
        <v>0</v>
      </c>
      <c r="E11" s="22">
        <f t="shared" si="0"/>
        <v>14734</v>
      </c>
      <c r="F11" s="27">
        <v>14734</v>
      </c>
    </row>
    <row r="12" spans="1:6" ht="24.95" customHeight="1" x14ac:dyDescent="0.25">
      <c r="A12" s="20">
        <v>10</v>
      </c>
      <c r="B12" s="20" t="s">
        <v>58</v>
      </c>
      <c r="C12" s="6">
        <v>16218</v>
      </c>
      <c r="D12" s="6">
        <v>0</v>
      </c>
      <c r="E12" s="22">
        <f t="shared" si="0"/>
        <v>16218</v>
      </c>
      <c r="F12" s="27">
        <v>16218</v>
      </c>
    </row>
    <row r="13" spans="1:6" ht="24.95" customHeight="1" x14ac:dyDescent="0.25">
      <c r="A13" s="20">
        <v>11</v>
      </c>
      <c r="B13" s="20" t="s">
        <v>59</v>
      </c>
      <c r="C13" s="6">
        <v>14204</v>
      </c>
      <c r="D13" s="6">
        <v>0</v>
      </c>
      <c r="E13" s="22">
        <f t="shared" si="0"/>
        <v>14204</v>
      </c>
      <c r="F13" s="27">
        <v>14204</v>
      </c>
    </row>
    <row r="14" spans="1:6" ht="24.95" customHeight="1" x14ac:dyDescent="0.25">
      <c r="A14" s="20">
        <v>12</v>
      </c>
      <c r="B14" s="20" t="s">
        <v>60</v>
      </c>
      <c r="C14" s="6">
        <v>17225</v>
      </c>
      <c r="D14" s="6">
        <v>0</v>
      </c>
      <c r="E14" s="22">
        <f t="shared" si="0"/>
        <v>17225</v>
      </c>
      <c r="F14" s="27">
        <v>17225</v>
      </c>
    </row>
    <row r="15" spans="1:6" ht="24.95" customHeight="1" x14ac:dyDescent="0.25">
      <c r="A15" s="8"/>
      <c r="B15" s="20" t="s">
        <v>48</v>
      </c>
      <c r="C15" s="18">
        <f>SUM(C3:C14)</f>
        <v>153647</v>
      </c>
      <c r="D15" s="18">
        <f>SUM(D3:D14)</f>
        <v>150730</v>
      </c>
      <c r="E15" s="24">
        <f>SUM(E3:E14)</f>
        <v>304377</v>
      </c>
      <c r="F15" s="27">
        <v>304377</v>
      </c>
    </row>
  </sheetData>
  <mergeCells count="1">
    <mergeCell ref="A1:F1"/>
  </mergeCells>
  <phoneticPr fontId="1" type="noConversion"/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"/>
  <sheetViews>
    <sheetView workbookViewId="0">
      <selection activeCell="C5" sqref="C5"/>
    </sheetView>
  </sheetViews>
  <sheetFormatPr defaultRowHeight="16.5" x14ac:dyDescent="0.25"/>
  <cols>
    <col min="1" max="1" width="10" customWidth="1"/>
    <col min="2" max="2" width="25.625" customWidth="1"/>
    <col min="3" max="3" width="40.875" customWidth="1"/>
    <col min="4" max="4" width="11" customWidth="1"/>
    <col min="5" max="5" width="12.625" customWidth="1"/>
  </cols>
  <sheetData>
    <row r="1" spans="1:4" ht="36" customHeight="1" x14ac:dyDescent="0.25">
      <c r="A1" s="58" t="s">
        <v>139</v>
      </c>
      <c r="B1" s="58"/>
      <c r="C1" s="59"/>
      <c r="D1" s="2" t="s">
        <v>114</v>
      </c>
    </row>
    <row r="2" spans="1:4" ht="35.25" customHeight="1" x14ac:dyDescent="0.25">
      <c r="A2" s="20" t="s">
        <v>30</v>
      </c>
      <c r="B2" s="20" t="s">
        <v>28</v>
      </c>
      <c r="C2" s="17" t="s">
        <v>29</v>
      </c>
      <c r="D2" s="29" t="s">
        <v>131</v>
      </c>
    </row>
    <row r="3" spans="1:4" ht="39.75" customHeight="1" x14ac:dyDescent="0.25">
      <c r="A3" s="20">
        <v>1</v>
      </c>
      <c r="B3" s="20" t="s">
        <v>31</v>
      </c>
      <c r="C3" s="1">
        <v>28080</v>
      </c>
      <c r="D3" s="27">
        <v>28080</v>
      </c>
    </row>
    <row r="4" spans="1:4" ht="36" customHeight="1" x14ac:dyDescent="0.25">
      <c r="A4" s="20">
        <v>2</v>
      </c>
      <c r="B4" s="20" t="s">
        <v>32</v>
      </c>
      <c r="C4" s="1">
        <v>28080</v>
      </c>
      <c r="D4" s="27">
        <v>28080</v>
      </c>
    </row>
    <row r="5" spans="1:4" ht="30" customHeight="1" x14ac:dyDescent="0.25">
      <c r="A5" s="14"/>
      <c r="B5" s="11" t="s">
        <v>34</v>
      </c>
      <c r="C5" s="12">
        <f>SUM(C3:C4)</f>
        <v>56160</v>
      </c>
      <c r="D5" s="27">
        <v>56160</v>
      </c>
    </row>
  </sheetData>
  <mergeCells count="1">
    <mergeCell ref="A1:C1"/>
  </mergeCells>
  <phoneticPr fontId="1" type="noConversion"/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9"/>
  <sheetViews>
    <sheetView workbookViewId="0">
      <selection activeCell="E14" sqref="E14"/>
    </sheetView>
  </sheetViews>
  <sheetFormatPr defaultRowHeight="16.5" x14ac:dyDescent="0.25"/>
  <cols>
    <col min="1" max="1" width="7.75" style="3" customWidth="1"/>
    <col min="2" max="2" width="27.75" style="3" customWidth="1"/>
    <col min="3" max="3" width="27.875" style="3" customWidth="1"/>
    <col min="4" max="4" width="9.875" style="3" customWidth="1"/>
    <col min="5" max="5" width="8.75" style="3" customWidth="1"/>
    <col min="6" max="6" width="14.875" style="34" customWidth="1"/>
    <col min="7" max="16384" width="9" style="3"/>
  </cols>
  <sheetData>
    <row r="1" spans="1:6" ht="34.5" customHeight="1" x14ac:dyDescent="0.25">
      <c r="A1" s="47" t="s">
        <v>140</v>
      </c>
      <c r="B1" s="48"/>
      <c r="C1" s="48"/>
      <c r="D1" s="60"/>
      <c r="E1" s="60"/>
      <c r="F1" s="61"/>
    </row>
    <row r="2" spans="1:6" ht="36" customHeight="1" x14ac:dyDescent="0.25">
      <c r="A2" s="20" t="s">
        <v>41</v>
      </c>
      <c r="B2" s="20" t="s">
        <v>42</v>
      </c>
      <c r="C2" s="20" t="s">
        <v>43</v>
      </c>
      <c r="D2" s="14" t="s">
        <v>131</v>
      </c>
      <c r="E2" s="14" t="s">
        <v>128</v>
      </c>
      <c r="F2" s="33" t="s">
        <v>138</v>
      </c>
    </row>
    <row r="3" spans="1:6" s="4" customFormat="1" ht="30" customHeight="1" x14ac:dyDescent="0.25">
      <c r="A3" s="5">
        <v>1</v>
      </c>
      <c r="B3" s="5" t="s">
        <v>35</v>
      </c>
      <c r="C3" s="5">
        <v>80000</v>
      </c>
      <c r="D3" s="36">
        <v>80000</v>
      </c>
      <c r="E3" s="36">
        <v>0</v>
      </c>
      <c r="F3" s="37">
        <v>80000</v>
      </c>
    </row>
    <row r="4" spans="1:6" s="4" customFormat="1" ht="30" customHeight="1" x14ac:dyDescent="0.25">
      <c r="A4" s="5">
        <v>2</v>
      </c>
      <c r="B4" s="5" t="s">
        <v>37</v>
      </c>
      <c r="C4" s="5">
        <v>80000</v>
      </c>
      <c r="D4" s="36">
        <v>80000</v>
      </c>
      <c r="E4" s="36">
        <v>0</v>
      </c>
      <c r="F4" s="37">
        <v>79800</v>
      </c>
    </row>
    <row r="5" spans="1:6" s="4" customFormat="1" ht="24" customHeight="1" x14ac:dyDescent="0.25">
      <c r="A5" s="5">
        <v>3</v>
      </c>
      <c r="B5" s="5" t="s">
        <v>44</v>
      </c>
      <c r="C5" s="5">
        <v>80000</v>
      </c>
      <c r="D5" s="36">
        <v>80000</v>
      </c>
      <c r="E5" s="36">
        <v>0</v>
      </c>
      <c r="F5" s="37">
        <v>80000</v>
      </c>
    </row>
    <row r="6" spans="1:6" s="4" customFormat="1" ht="29.25" customHeight="1" x14ac:dyDescent="0.25">
      <c r="A6" s="5">
        <v>4</v>
      </c>
      <c r="B6" s="5" t="s">
        <v>38</v>
      </c>
      <c r="C6" s="5">
        <v>80000</v>
      </c>
      <c r="D6" s="36">
        <v>80000</v>
      </c>
      <c r="E6" s="36">
        <v>0</v>
      </c>
      <c r="F6" s="37">
        <v>80000</v>
      </c>
    </row>
    <row r="7" spans="1:6" s="4" customFormat="1" ht="30" customHeight="1" x14ac:dyDescent="0.25">
      <c r="A7" s="5">
        <v>5</v>
      </c>
      <c r="B7" s="5" t="s">
        <v>45</v>
      </c>
      <c r="C7" s="5">
        <v>80000</v>
      </c>
      <c r="D7" s="36">
        <v>80000</v>
      </c>
      <c r="E7" s="36">
        <v>0</v>
      </c>
      <c r="F7" s="37">
        <v>80000</v>
      </c>
    </row>
    <row r="8" spans="1:6" s="4" customFormat="1" ht="26.25" customHeight="1" x14ac:dyDescent="0.25">
      <c r="A8" s="5">
        <v>6</v>
      </c>
      <c r="B8" s="5" t="s">
        <v>39</v>
      </c>
      <c r="C8" s="5">
        <v>80000</v>
      </c>
      <c r="D8" s="36">
        <v>80000</v>
      </c>
      <c r="E8" s="36">
        <v>0</v>
      </c>
      <c r="F8" s="26">
        <v>80000</v>
      </c>
    </row>
    <row r="9" spans="1:6" ht="19.5" x14ac:dyDescent="0.25">
      <c r="A9" s="13"/>
      <c r="B9" s="20" t="s">
        <v>113</v>
      </c>
      <c r="C9" s="18">
        <f>SUM(C3:C8)</f>
        <v>480000</v>
      </c>
      <c r="D9" s="8">
        <v>480000</v>
      </c>
      <c r="E9" s="8">
        <v>0</v>
      </c>
      <c r="F9" s="26">
        <v>479800</v>
      </c>
    </row>
  </sheetData>
  <mergeCells count="1">
    <mergeCell ref="A1:F1"/>
  </mergeCells>
  <phoneticPr fontId="1" type="noConversion"/>
  <pageMargins left="0.7" right="0.7" top="0.75" bottom="0.75" header="0.3" footer="0.3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7"/>
  <sheetViews>
    <sheetView workbookViewId="0">
      <selection activeCell="A29" sqref="A29"/>
    </sheetView>
  </sheetViews>
  <sheetFormatPr defaultRowHeight="16.5" x14ac:dyDescent="0.25"/>
  <cols>
    <col min="1" max="1" width="9.125" bestFit="1" customWidth="1"/>
    <col min="2" max="2" width="23" customWidth="1"/>
    <col min="3" max="3" width="14.875" customWidth="1"/>
    <col min="4" max="4" width="9.5" customWidth="1"/>
    <col min="5" max="5" width="10.875" customWidth="1"/>
    <col min="6" max="6" width="11.625" customWidth="1"/>
    <col min="7" max="7" width="12" customWidth="1"/>
  </cols>
  <sheetData>
    <row r="1" spans="1:7" ht="37.5" customHeight="1" x14ac:dyDescent="0.25">
      <c r="A1" s="51" t="s">
        <v>141</v>
      </c>
      <c r="B1" s="52"/>
      <c r="C1" s="52"/>
      <c r="D1" s="52"/>
      <c r="E1" s="52"/>
      <c r="F1" s="52"/>
      <c r="G1" s="53"/>
    </row>
    <row r="2" spans="1:7" ht="34.5" customHeight="1" x14ac:dyDescent="0.25">
      <c r="A2" s="20" t="s">
        <v>41</v>
      </c>
      <c r="B2" s="20" t="s">
        <v>42</v>
      </c>
      <c r="C2" s="20" t="s">
        <v>43</v>
      </c>
      <c r="D2" s="15"/>
      <c r="E2" s="15"/>
      <c r="F2" s="62" t="s">
        <v>137</v>
      </c>
      <c r="G2" s="62"/>
    </row>
    <row r="3" spans="1:7" ht="34.5" customHeight="1" x14ac:dyDescent="0.25">
      <c r="A3" s="20"/>
      <c r="B3" s="20"/>
      <c r="C3" s="20"/>
      <c r="D3" s="19" t="s">
        <v>132</v>
      </c>
      <c r="E3" s="19" t="s">
        <v>133</v>
      </c>
      <c r="F3" s="30" t="s">
        <v>135</v>
      </c>
      <c r="G3" s="30" t="s">
        <v>136</v>
      </c>
    </row>
    <row r="4" spans="1:7" s="4" customFormat="1" ht="19.149999999999999" customHeight="1" x14ac:dyDescent="0.25">
      <c r="A4" s="5">
        <v>1</v>
      </c>
      <c r="B4" s="21" t="s">
        <v>116</v>
      </c>
      <c r="C4" s="5">
        <v>13076</v>
      </c>
      <c r="D4" s="25">
        <v>13076</v>
      </c>
      <c r="E4" s="25">
        <v>0</v>
      </c>
      <c r="F4" s="42">
        <v>10980</v>
      </c>
      <c r="G4" s="42">
        <v>0</v>
      </c>
    </row>
    <row r="5" spans="1:7" s="4" customFormat="1" ht="19.149999999999999" customHeight="1" x14ac:dyDescent="0.25">
      <c r="A5" s="5">
        <v>2</v>
      </c>
      <c r="B5" s="21" t="s">
        <v>117</v>
      </c>
      <c r="C5" s="5">
        <v>13076</v>
      </c>
      <c r="D5" s="25">
        <v>13076</v>
      </c>
      <c r="E5" s="25">
        <v>0</v>
      </c>
      <c r="F5" s="42">
        <v>11000</v>
      </c>
      <c r="G5" s="42">
        <v>0</v>
      </c>
    </row>
    <row r="6" spans="1:7" s="4" customFormat="1" ht="19.149999999999999" customHeight="1" x14ac:dyDescent="0.25">
      <c r="A6" s="5">
        <v>3</v>
      </c>
      <c r="B6" s="21" t="s">
        <v>126</v>
      </c>
      <c r="C6" s="5">
        <v>13076</v>
      </c>
      <c r="D6" s="25">
        <v>13076</v>
      </c>
      <c r="E6" s="25">
        <v>0</v>
      </c>
      <c r="F6" s="42">
        <v>13076</v>
      </c>
      <c r="G6" s="42">
        <v>0</v>
      </c>
    </row>
    <row r="7" spans="1:7" s="4" customFormat="1" ht="19.149999999999999" customHeight="1" x14ac:dyDescent="0.25">
      <c r="A7" s="5">
        <v>4</v>
      </c>
      <c r="B7" s="21" t="s">
        <v>118</v>
      </c>
      <c r="C7" s="5">
        <v>13076</v>
      </c>
      <c r="D7" s="25">
        <v>13076</v>
      </c>
      <c r="E7" s="25">
        <v>0</v>
      </c>
      <c r="F7" s="42">
        <v>11000</v>
      </c>
      <c r="G7" s="42">
        <v>0</v>
      </c>
    </row>
    <row r="8" spans="1:7" s="4" customFormat="1" ht="19.149999999999999" customHeight="1" x14ac:dyDescent="0.25">
      <c r="A8" s="5">
        <v>5</v>
      </c>
      <c r="B8" s="21" t="s">
        <v>119</v>
      </c>
      <c r="C8" s="5">
        <v>13076</v>
      </c>
      <c r="D8" s="25">
        <v>13076</v>
      </c>
      <c r="E8" s="25">
        <v>0</v>
      </c>
      <c r="F8" s="42">
        <v>13076</v>
      </c>
      <c r="G8" s="42">
        <v>0</v>
      </c>
    </row>
    <row r="9" spans="1:7" s="4" customFormat="1" ht="19.149999999999999" customHeight="1" x14ac:dyDescent="0.25">
      <c r="A9" s="5">
        <v>6</v>
      </c>
      <c r="B9" s="21" t="s">
        <v>120</v>
      </c>
      <c r="C9" s="5">
        <v>13076</v>
      </c>
      <c r="D9" s="25">
        <v>13076</v>
      </c>
      <c r="E9" s="25">
        <v>0</v>
      </c>
      <c r="F9" s="42">
        <v>13076</v>
      </c>
      <c r="G9" s="42">
        <v>0</v>
      </c>
    </row>
    <row r="10" spans="1:7" s="4" customFormat="1" ht="19.149999999999999" customHeight="1" x14ac:dyDescent="0.25">
      <c r="A10" s="5">
        <v>7</v>
      </c>
      <c r="B10" s="21" t="s">
        <v>36</v>
      </c>
      <c r="C10" s="5">
        <v>13076</v>
      </c>
      <c r="D10" s="25">
        <v>13076</v>
      </c>
      <c r="E10" s="25">
        <v>0</v>
      </c>
      <c r="F10" s="42">
        <v>11000</v>
      </c>
      <c r="G10" s="42">
        <v>0</v>
      </c>
    </row>
    <row r="11" spans="1:7" s="4" customFormat="1" ht="19.149999999999999" customHeight="1" x14ac:dyDescent="0.25">
      <c r="A11" s="5">
        <v>8</v>
      </c>
      <c r="B11" s="21" t="s">
        <v>121</v>
      </c>
      <c r="C11" s="5">
        <v>13076</v>
      </c>
      <c r="D11" s="25">
        <v>5468</v>
      </c>
      <c r="E11" s="25">
        <v>7608</v>
      </c>
      <c r="F11" s="42">
        <v>5468</v>
      </c>
      <c r="G11" s="42">
        <v>5532</v>
      </c>
    </row>
    <row r="12" spans="1:7" s="4" customFormat="1" ht="19.149999999999999" customHeight="1" x14ac:dyDescent="0.25">
      <c r="A12" s="5">
        <v>9</v>
      </c>
      <c r="B12" s="21" t="s">
        <v>122</v>
      </c>
      <c r="C12" s="5">
        <v>13076</v>
      </c>
      <c r="D12" s="25">
        <v>0</v>
      </c>
      <c r="E12" s="25">
        <v>13076</v>
      </c>
      <c r="F12" s="42"/>
      <c r="G12" s="42">
        <v>11000</v>
      </c>
    </row>
    <row r="13" spans="1:7" s="4" customFormat="1" ht="19.149999999999999" customHeight="1" x14ac:dyDescent="0.25">
      <c r="A13" s="5">
        <v>10</v>
      </c>
      <c r="B13" s="21" t="s">
        <v>123</v>
      </c>
      <c r="C13" s="5">
        <v>13076</v>
      </c>
      <c r="D13" s="25">
        <v>0</v>
      </c>
      <c r="E13" s="25">
        <v>13076</v>
      </c>
      <c r="F13" s="42"/>
      <c r="G13" s="42">
        <v>12959</v>
      </c>
    </row>
    <row r="14" spans="1:7" s="4" customFormat="1" ht="19.149999999999999" customHeight="1" x14ac:dyDescent="0.25">
      <c r="A14" s="5">
        <v>11</v>
      </c>
      <c r="B14" s="21" t="s">
        <v>40</v>
      </c>
      <c r="C14" s="5">
        <v>13076</v>
      </c>
      <c r="D14" s="25">
        <v>0</v>
      </c>
      <c r="E14" s="25">
        <v>13076</v>
      </c>
      <c r="F14" s="42"/>
      <c r="G14" s="42">
        <v>11000</v>
      </c>
    </row>
    <row r="15" spans="1:7" s="4" customFormat="1" ht="19.149999999999999" customHeight="1" x14ac:dyDescent="0.25">
      <c r="A15" s="5">
        <v>12</v>
      </c>
      <c r="B15" s="21" t="s">
        <v>124</v>
      </c>
      <c r="C15" s="5">
        <v>13076</v>
      </c>
      <c r="D15" s="25">
        <v>0</v>
      </c>
      <c r="E15" s="25">
        <v>13076</v>
      </c>
      <c r="F15" s="42"/>
      <c r="G15" s="42">
        <v>11000</v>
      </c>
    </row>
    <row r="16" spans="1:7" s="4" customFormat="1" ht="19.149999999999999" customHeight="1" x14ac:dyDescent="0.25">
      <c r="A16" s="5">
        <v>13</v>
      </c>
      <c r="B16" s="21" t="s">
        <v>125</v>
      </c>
      <c r="C16" s="5">
        <v>13076</v>
      </c>
      <c r="D16" s="25">
        <v>0</v>
      </c>
      <c r="E16" s="25">
        <v>13076</v>
      </c>
      <c r="F16" s="42"/>
      <c r="G16" s="42">
        <v>11000</v>
      </c>
    </row>
    <row r="17" spans="1:7" ht="19.5" x14ac:dyDescent="0.25">
      <c r="A17" s="3"/>
      <c r="B17" s="21" t="s">
        <v>115</v>
      </c>
      <c r="C17" s="18">
        <f>SUM(C4:C16)</f>
        <v>169988</v>
      </c>
      <c r="D17" s="16">
        <f>SUM(D4:D16)</f>
        <v>97000</v>
      </c>
      <c r="E17" s="16">
        <f>SUM(E4:E16)</f>
        <v>72988</v>
      </c>
      <c r="F17" s="43">
        <f>SUM(F4:F16)</f>
        <v>88676</v>
      </c>
      <c r="G17" s="43">
        <f>SUM(G4:G16)</f>
        <v>62491</v>
      </c>
    </row>
  </sheetData>
  <mergeCells count="2">
    <mergeCell ref="F2:G2"/>
    <mergeCell ref="A1:G1"/>
  </mergeCells>
  <phoneticPr fontId="1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教專中心經費</vt:lpstr>
      <vt:lpstr>縣屬學校教專計畫(含社群)</vt:lpstr>
      <vt:lpstr>國私立高中職教專計畫(含社群)</vt:lpstr>
      <vt:lpstr>教學輔導教師經費</vt:lpstr>
      <vt:lpstr>第2年續辦學校設備補助</vt:lpstr>
      <vt:lpstr>補助教學觀察用設備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2016-12-23T07:17:21Z</cp:lastPrinted>
  <dcterms:created xsi:type="dcterms:W3CDTF">2016-11-18T03:03:43Z</dcterms:created>
  <dcterms:modified xsi:type="dcterms:W3CDTF">2016-12-26T01:39:13Z</dcterms:modified>
</cp:coreProperties>
</file>