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56" windowHeight="9324"/>
  </bookViews>
  <sheets>
    <sheet name="經費核撥一覽表" sheetId="1" r:id="rId1"/>
    <sheet name="結報表" sheetId="2" r:id="rId2"/>
  </sheets>
  <externalReferences>
    <externalReference r:id="rId3"/>
  </externalReferences>
  <definedNames>
    <definedName name="_xlnm.Print_Titles" localSheetId="0">經費核撥一覽表!$3:$3</definedName>
  </definedNames>
  <calcPr calcId="145621"/>
</workbook>
</file>

<file path=xl/calcChain.xml><?xml version="1.0" encoding="utf-8"?>
<calcChain xmlns="http://schemas.openxmlformats.org/spreadsheetml/2006/main">
  <c r="D22" i="2" l="1"/>
  <c r="B24" i="2" s="1"/>
  <c r="C22" i="2"/>
  <c r="B22" i="2"/>
  <c r="D12" i="2"/>
  <c r="D11" i="2"/>
  <c r="D10" i="2"/>
  <c r="D9" i="2"/>
  <c r="K94" i="1"/>
  <c r="M93" i="1"/>
  <c r="L93" i="1"/>
  <c r="K93" i="1"/>
  <c r="G93" i="1"/>
  <c r="E93" i="1"/>
  <c r="D93" i="1"/>
  <c r="I86" i="1"/>
  <c r="I85" i="1"/>
  <c r="I84" i="1"/>
  <c r="I83" i="1"/>
  <c r="I82" i="1"/>
  <c r="I81" i="1"/>
  <c r="I93" i="1" s="1"/>
  <c r="I80" i="1"/>
  <c r="I79" i="1"/>
  <c r="M70" i="1"/>
  <c r="L70" i="1"/>
  <c r="L94" i="1" s="1"/>
  <c r="K70" i="1"/>
  <c r="J70" i="1"/>
  <c r="H70" i="1"/>
  <c r="G70" i="1"/>
  <c r="F70" i="1"/>
  <c r="E70" i="1"/>
  <c r="D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70" i="1" s="1"/>
  <c r="I13" i="1"/>
  <c r="I12" i="1"/>
  <c r="C11" i="1"/>
  <c r="I9" i="1"/>
  <c r="G9" i="1"/>
  <c r="G94" i="1" s="1"/>
  <c r="E9" i="1"/>
  <c r="E94" i="1" s="1"/>
  <c r="D9" i="1"/>
  <c r="D94" i="1" s="1"/>
  <c r="I94" i="1" l="1"/>
</calcChain>
</file>

<file path=xl/sharedStrings.xml><?xml version="1.0" encoding="utf-8"?>
<sst xmlns="http://schemas.openxmlformats.org/spreadsheetml/2006/main" count="345" uniqueCount="172">
  <si>
    <t>第2期經費</t>
  </si>
  <si>
    <t>第3期經費</t>
  </si>
  <si>
    <t>編號</t>
  </si>
  <si>
    <t xml:space="preserve"> 吉安國中</t>
  </si>
  <si>
    <t xml:space="preserve"> 平和國中</t>
  </si>
  <si>
    <t xml:space="preserve"> 富源國中</t>
  </si>
  <si>
    <t xml:space="preserve"> 南平國中</t>
  </si>
  <si>
    <t xml:space="preserve"> 明禮國小</t>
  </si>
  <si>
    <t xml:space="preserve"> 明恥國小</t>
  </si>
  <si>
    <t xml:space="preserve"> 中正國小</t>
  </si>
  <si>
    <t xml:space="preserve"> 信義國小</t>
  </si>
  <si>
    <t xml:space="preserve"> 中華國小</t>
  </si>
  <si>
    <t xml:space="preserve"> 忠孝國小</t>
  </si>
  <si>
    <t xml:space="preserve"> 北濱國小</t>
  </si>
  <si>
    <t xml:space="preserve"> 新城國小</t>
  </si>
  <si>
    <t xml:space="preserve"> 北埔國小</t>
  </si>
  <si>
    <t xml:space="preserve"> 康樂國小</t>
  </si>
  <si>
    <t xml:space="preserve"> 嘉里國小</t>
  </si>
  <si>
    <t xml:space="preserve"> 宜昌國小</t>
  </si>
  <si>
    <t xml:space="preserve"> 稻香國小</t>
  </si>
  <si>
    <t xml:space="preserve"> 南華國小</t>
  </si>
  <si>
    <t xml:space="preserve"> 化仁國小</t>
  </si>
  <si>
    <t xml:space="preserve"> 太昌國小</t>
  </si>
  <si>
    <t xml:space="preserve"> 豐裡國小</t>
  </si>
  <si>
    <t xml:space="preserve"> 平和國小</t>
  </si>
  <si>
    <t xml:space="preserve"> 溪口國小</t>
  </si>
  <si>
    <t xml:space="preserve"> 水璉國小</t>
  </si>
  <si>
    <t xml:space="preserve"> 大榮國小</t>
  </si>
  <si>
    <t xml:space="preserve"> 鳳仁國小</t>
  </si>
  <si>
    <t xml:space="preserve"> 北林國小</t>
  </si>
  <si>
    <t xml:space="preserve"> 林榮國小</t>
  </si>
  <si>
    <t xml:space="preserve"> 大進國小</t>
  </si>
  <si>
    <t xml:space="preserve"> 西富國小</t>
  </si>
  <si>
    <t xml:space="preserve"> 大興國小</t>
  </si>
  <si>
    <t xml:space="preserve"> 瑞北國小</t>
  </si>
  <si>
    <t xml:space="preserve"> 舞鶴國小</t>
  </si>
  <si>
    <t xml:space="preserve"> 富源國小</t>
  </si>
  <si>
    <t xml:space="preserve"> 靜浦國小</t>
  </si>
  <si>
    <t xml:space="preserve"> 新社國小</t>
  </si>
  <si>
    <t xml:space="preserve"> 源城國小</t>
  </si>
  <si>
    <t xml:space="preserve"> 樂合國小</t>
  </si>
  <si>
    <t xml:space="preserve"> 高寮國小</t>
  </si>
  <si>
    <t xml:space="preserve"> 德武國小</t>
  </si>
  <si>
    <t xml:space="preserve"> 長良國小</t>
  </si>
  <si>
    <t xml:space="preserve"> 富里國小</t>
  </si>
  <si>
    <t xml:space="preserve"> 東里國小</t>
  </si>
  <si>
    <t xml:space="preserve"> 吳江國小</t>
  </si>
  <si>
    <t xml:space="preserve"> 永豐國小</t>
  </si>
  <si>
    <t xml:space="preserve"> 東竹國小</t>
  </si>
  <si>
    <t xml:space="preserve"> 秀林國小</t>
  </si>
  <si>
    <t xml:space="preserve"> 景美國小</t>
  </si>
  <si>
    <t xml:space="preserve"> 三棧國小</t>
  </si>
  <si>
    <t xml:space="preserve"> 水源國小</t>
  </si>
  <si>
    <t xml:space="preserve"> 文蘭國小</t>
  </si>
  <si>
    <t xml:space="preserve"> 西寶國小</t>
  </si>
  <si>
    <t xml:space="preserve"> 見晴國小</t>
  </si>
  <si>
    <t xml:space="preserve"> 馬遠國小</t>
  </si>
  <si>
    <t xml:space="preserve"> 紅葉國小</t>
  </si>
  <si>
    <t xml:space="preserve"> 卓清國小</t>
  </si>
  <si>
    <t>子一整體推動小組計畫</t>
    <phoneticPr fontId="2" type="noConversion"/>
  </si>
  <si>
    <t>編號</t>
    <phoneticPr fontId="2" type="noConversion"/>
  </si>
  <si>
    <t>學校名稱</t>
    <phoneticPr fontId="2" type="noConversion"/>
  </si>
  <si>
    <t>計畫內容</t>
    <phoneticPr fontId="2" type="noConversion"/>
  </si>
  <si>
    <t>核定金額</t>
    <phoneticPr fontId="2" type="noConversion"/>
  </si>
  <si>
    <t>第1期經費</t>
    <phoneticPr fontId="2" type="noConversion"/>
  </si>
  <si>
    <t>核章</t>
    <phoneticPr fontId="7" type="noConversion"/>
  </si>
  <si>
    <t>實支金額</t>
    <phoneticPr fontId="2" type="noConversion"/>
  </si>
  <si>
    <t>結餘款</t>
    <phoneticPr fontId="2" type="noConversion"/>
  </si>
  <si>
    <t>結報簽核</t>
    <phoneticPr fontId="2" type="noConversion"/>
  </si>
  <si>
    <t>備註</t>
    <phoneticPr fontId="2" type="noConversion"/>
  </si>
  <si>
    <t>教育部補助款</t>
    <phoneticPr fontId="2" type="noConversion"/>
  </si>
  <si>
    <t>長良國小</t>
    <phoneticPr fontId="2" type="noConversion"/>
  </si>
  <si>
    <t>水源國小</t>
    <phoneticPr fontId="2" type="noConversion"/>
  </si>
  <si>
    <t>宜昌國小</t>
    <phoneticPr fontId="2" type="noConversion"/>
  </si>
  <si>
    <t>銅蘭國小</t>
    <phoneticPr fontId="2" type="noConversion"/>
  </si>
  <si>
    <t>子一合計</t>
    <phoneticPr fontId="2" type="noConversion"/>
  </si>
  <si>
    <t>子二學校藝術深耕教學計畫</t>
    <phoneticPr fontId="2" type="noConversion"/>
  </si>
  <si>
    <t>視覺.音樂.表演</t>
    <phoneticPr fontId="2" type="noConversion"/>
  </si>
  <si>
    <t>視覺</t>
    <phoneticPr fontId="2" type="noConversion"/>
  </si>
  <si>
    <t>視覺.音樂</t>
    <phoneticPr fontId="2" type="noConversion"/>
  </si>
  <si>
    <t>音樂.表演</t>
    <phoneticPr fontId="2" type="noConversion"/>
  </si>
  <si>
    <t>音樂</t>
    <phoneticPr fontId="2" type="noConversion"/>
  </si>
  <si>
    <t>表演</t>
    <phoneticPr fontId="2" type="noConversion"/>
  </si>
  <si>
    <t>視覺.表演</t>
    <phoneticPr fontId="2" type="noConversion"/>
  </si>
  <si>
    <t xml:space="preserve"> 鶴岡(春日)</t>
    <phoneticPr fontId="7" type="noConversion"/>
  </si>
  <si>
    <t xml:space="preserve"> 松浦國小</t>
    <phoneticPr fontId="7" type="noConversion"/>
  </si>
  <si>
    <t>子二合計</t>
    <phoneticPr fontId="7" type="noConversion"/>
  </si>
  <si>
    <t>子三</t>
    <phoneticPr fontId="2" type="noConversion"/>
  </si>
  <si>
    <t>教育處</t>
    <phoneticPr fontId="2" type="noConversion"/>
  </si>
  <si>
    <t>子四美感教育計畫</t>
    <phoneticPr fontId="7" type="noConversion"/>
  </si>
  <si>
    <t>長良國小</t>
    <phoneticPr fontId="7" type="noConversion"/>
  </si>
  <si>
    <t>縣配合款</t>
    <phoneticPr fontId="2" type="noConversion"/>
  </si>
  <si>
    <t>國風國中</t>
    <phoneticPr fontId="7" type="noConversion"/>
  </si>
  <si>
    <t>宜昌國小</t>
    <phoneticPr fontId="7" type="noConversion"/>
  </si>
  <si>
    <t>新社國小</t>
    <phoneticPr fontId="7" type="noConversion"/>
  </si>
  <si>
    <t>景美國小</t>
    <phoneticPr fontId="7" type="noConversion"/>
  </si>
  <si>
    <t>一二期教育部款、第三期縣配合款</t>
    <phoneticPr fontId="2" type="noConversion"/>
  </si>
  <si>
    <t>水源國小</t>
    <phoneticPr fontId="7" type="noConversion"/>
  </si>
  <si>
    <t>銅蘭國小</t>
    <phoneticPr fontId="7" type="noConversion"/>
  </si>
  <si>
    <t>萬榮國中</t>
    <phoneticPr fontId="7" type="noConversion"/>
  </si>
  <si>
    <t>化仁國小</t>
    <phoneticPr fontId="7" type="noConversion"/>
  </si>
  <si>
    <t>樂合國小</t>
    <phoneticPr fontId="7" type="noConversion"/>
  </si>
  <si>
    <t>第二期縣配合款31644元(教育部款68356元)，其餘教育部款</t>
    <phoneticPr fontId="2" type="noConversion"/>
  </si>
  <si>
    <t>觀音國小</t>
    <phoneticPr fontId="7" type="noConversion"/>
  </si>
  <si>
    <t>第一期縣配合款56557元(教育部款93400元)，其餘教育部款</t>
    <phoneticPr fontId="2" type="noConversion"/>
  </si>
  <si>
    <t>稻香國小</t>
    <phoneticPr fontId="7" type="noConversion"/>
  </si>
  <si>
    <t>中城國小</t>
    <phoneticPr fontId="7" type="noConversion"/>
  </si>
  <si>
    <t>教育處</t>
    <phoneticPr fontId="7" type="noConversion"/>
  </si>
  <si>
    <t>子四合計</t>
    <phoneticPr fontId="7" type="noConversion"/>
  </si>
  <si>
    <t>總計</t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</si>
  <si>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-2</t>
    </r>
    <r>
      <rPr>
        <sz val="10"/>
        <rFont val="標楷體"/>
        <family val="4"/>
        <charset val="136"/>
      </rPr>
      <t>審查計畫</t>
    </r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</si>
  <si>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-3</t>
    </r>
    <r>
      <rPr>
        <sz val="10"/>
        <rFont val="標楷體"/>
        <family val="4"/>
        <charset val="136"/>
      </rPr>
      <t>訪視計畫</t>
    </r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</si>
  <si>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-4</t>
    </r>
    <r>
      <rPr>
        <sz val="10"/>
        <rFont val="標楷體"/>
        <family val="4"/>
        <charset val="136"/>
      </rPr>
      <t>成果展</t>
    </r>
    <phoneticPr fontId="2" type="noConversion"/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</si>
  <si>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-5</t>
    </r>
    <r>
      <rPr>
        <sz val="10"/>
        <rFont val="標楷體"/>
        <family val="4"/>
        <charset val="136"/>
      </rPr>
      <t>說明會暨輔導工作</t>
    </r>
    <phoneticPr fontId="2" type="noConversion"/>
  </si>
  <si>
    <r>
      <t>表演藝術第</t>
    </r>
    <r>
      <rPr>
        <b/>
        <sz val="10"/>
        <rFont val="標楷體"/>
        <family val="4"/>
        <charset val="136"/>
      </rPr>
      <t>2專長學分費補助</t>
    </r>
    <phoneticPr fontId="2" type="noConversion"/>
  </si>
  <si>
    <r>
      <t>四</t>
    </r>
    <r>
      <rPr>
        <sz val="12"/>
        <color indexed="8"/>
        <rFont val="標楷體"/>
        <family val="4"/>
        <charset val="136"/>
      </rPr>
      <t>-1-1-1「采无攜手偏鄉」寒假藝術營計畫</t>
    </r>
  </si>
  <si>
    <r>
      <t>四</t>
    </r>
    <r>
      <rPr>
        <sz val="12"/>
        <color indexed="8"/>
        <rFont val="標楷體"/>
        <family val="4"/>
        <charset val="136"/>
      </rPr>
      <t>-1-1-2從產地到餐桌的美學饗宴</t>
    </r>
  </si>
  <si>
    <r>
      <t>四</t>
    </r>
    <r>
      <rPr>
        <sz val="12"/>
        <color indexed="8"/>
        <rFont val="標楷體"/>
        <family val="4"/>
        <charset val="136"/>
      </rPr>
      <t>-1-3原住民青少年藝術賞析活動-生命與藝術創意體驗活動</t>
    </r>
    <phoneticPr fontId="7" type="noConversion"/>
  </si>
  <si>
    <r>
      <t>四</t>
    </r>
    <r>
      <rPr>
        <sz val="12"/>
        <color indexed="8"/>
        <rFont val="標楷體"/>
        <family val="4"/>
        <charset val="136"/>
      </rPr>
      <t>-2-1校園美感環境再造成果與經驗發表實施計畫</t>
    </r>
  </si>
  <si>
    <t>四-2-2A校園美感學習角落計畫</t>
    <phoneticPr fontId="7" type="noConversion"/>
  </si>
  <si>
    <t>四-2-2B校園美感學習角落計畫</t>
    <phoneticPr fontId="7" type="noConversion"/>
  </si>
  <si>
    <t>四-2-2C校園美感學習角落計畫</t>
    <phoneticPr fontId="7" type="noConversion"/>
  </si>
  <si>
    <t>四-2-2D校園美感學習角落計畫</t>
    <phoneticPr fontId="7" type="noConversion"/>
  </si>
  <si>
    <r>
      <rPr>
        <sz val="10"/>
        <color indexed="62"/>
        <rFont val="標楷體"/>
        <family val="4"/>
        <charset val="136"/>
      </rPr>
      <t>第三期縣配合款67815元(教育部款32185元)，其餘教育部款</t>
    </r>
    <phoneticPr fontId="2" type="noConversion"/>
  </si>
  <si>
    <t>四-2-2E校園美感學習角落計畫</t>
    <phoneticPr fontId="7" type="noConversion"/>
  </si>
  <si>
    <t>四-2-2F校園美感學習角落計畫</t>
    <phoneticPr fontId="7" type="noConversion"/>
  </si>
  <si>
    <t>四-2-2G校園美感學習角落計畫</t>
    <phoneticPr fontId="7" type="noConversion"/>
  </si>
  <si>
    <t>四-2-2H校園美感學習角落計畫</t>
    <phoneticPr fontId="7" type="noConversion"/>
  </si>
  <si>
    <r>
      <t>四</t>
    </r>
    <r>
      <rPr>
        <sz val="12"/>
        <color indexed="8"/>
        <rFont val="標楷體"/>
        <family val="4"/>
        <charset val="136"/>
      </rPr>
      <t>-3-1-1「幼兒園美感及藝術教育扎根計畫」經驗分享研習</t>
    </r>
  </si>
  <si>
    <r>
      <t>四</t>
    </r>
    <r>
      <rPr>
        <sz val="12"/>
        <color indexed="8"/>
        <rFont val="標楷體"/>
        <family val="4"/>
        <charset val="136"/>
      </rPr>
      <t>-3-1-2「美感教育課程推廣計畫」、「中等學校跨領域美感教育實驗課程開發計畫」種子學校暨種子教師經驗分享研習</t>
    </r>
  </si>
  <si>
    <r>
      <t>四</t>
    </r>
    <r>
      <rPr>
        <sz val="12"/>
        <color indexed="8"/>
        <rFont val="標楷體"/>
        <family val="4"/>
        <charset val="136"/>
      </rPr>
      <t>-3-2-1寫字美學教師社群</t>
    </r>
  </si>
  <si>
    <r>
      <t>四</t>
    </r>
    <r>
      <rPr>
        <sz val="12"/>
        <color indexed="8"/>
        <rFont val="標楷體"/>
        <family val="4"/>
        <charset val="136"/>
      </rPr>
      <t>-3-2-2排笛教師社群</t>
    </r>
  </si>
  <si>
    <r>
      <t>四</t>
    </r>
    <r>
      <rPr>
        <sz val="12"/>
        <color indexed="8"/>
        <rFont val="標楷體"/>
        <family val="4"/>
        <charset val="136"/>
      </rPr>
      <t>-3-3校長(主管)美感增能研習</t>
    </r>
  </si>
  <si>
    <r>
      <t>四</t>
    </r>
    <r>
      <rPr>
        <sz val="12"/>
        <color indexed="8"/>
        <rFont val="標楷體"/>
        <family val="4"/>
        <charset val="136"/>
      </rPr>
      <t>-3-4「采无攜手偏鄉」寒假教師增能藝術研習營</t>
    </r>
  </si>
  <si>
    <r>
      <rPr>
        <sz val="10"/>
        <rFont val="標楷體"/>
        <family val="4"/>
        <charset val="136"/>
      </rPr>
      <t>一</t>
    </r>
    <r>
      <rPr>
        <sz val="12"/>
        <color theme="1"/>
        <rFont val="標楷體"/>
        <family val="4"/>
        <charset val="136"/>
      </rPr>
      <t>-1</t>
    </r>
    <r>
      <rPr>
        <sz val="10"/>
        <rFont val="標楷體"/>
        <family val="4"/>
        <charset val="136"/>
      </rPr>
      <t>推動小組</t>
    </r>
    <phoneticPr fontId="2" type="noConversion"/>
  </si>
  <si>
    <t>107年教育部補助花蓮縣政府辦理藝術與美感深耕計畫 經費核撥一覽表</t>
    <phoneticPr fontId="2" type="noConversion"/>
  </si>
  <si>
    <t>教育處</t>
    <phoneticPr fontId="2" type="noConversion"/>
  </si>
  <si>
    <t>花蓮縣政府教育處補助(委辦)經費結報表</t>
    <phoneticPr fontId="2" type="noConversion"/>
  </si>
  <si>
    <t>學校名稱：花蓮縣○○國民○學</t>
    <phoneticPr fontId="2" type="noConversion"/>
  </si>
  <si>
    <t>教育處核定函日期文號：</t>
    <phoneticPr fontId="2" type="noConversion"/>
  </si>
  <si>
    <t>經費項目</t>
    <phoneticPr fontId="2" type="noConversion"/>
  </si>
  <si>
    <t>核定（撥）數</t>
    <phoneticPr fontId="2" type="noConversion"/>
  </si>
  <si>
    <t>實支數</t>
    <phoneticPr fontId="2" type="noConversion"/>
  </si>
  <si>
    <t>計畫結餘款</t>
    <phoneticPr fontId="2" type="noConversion"/>
  </si>
  <si>
    <t>傳票號碼</t>
    <phoneticPr fontId="2" type="noConversion"/>
  </si>
  <si>
    <t>講師教學鐘點費</t>
    <phoneticPr fontId="2" type="noConversion"/>
  </si>
  <si>
    <t>收20,收51,支21,支71</t>
    <phoneticPr fontId="2" type="noConversion"/>
  </si>
  <si>
    <t>教材費</t>
    <phoneticPr fontId="2" type="noConversion"/>
  </si>
  <si>
    <t>收20,收51,支35</t>
    <phoneticPr fontId="2" type="noConversion"/>
  </si>
  <si>
    <t>印刷費</t>
    <phoneticPr fontId="2" type="noConversion"/>
  </si>
  <si>
    <t>收20,收51,支28,支54</t>
    <phoneticPr fontId="2" type="noConversion"/>
  </si>
  <si>
    <t>雜支</t>
    <phoneticPr fontId="2" type="noConversion"/>
  </si>
  <si>
    <t>收20,收51,支25</t>
    <phoneticPr fontId="2" type="noConversion"/>
  </si>
  <si>
    <t>合計</t>
    <phoneticPr fontId="2" type="noConversion"/>
  </si>
  <si>
    <t>結餘款繳回數</t>
    <phoneticPr fontId="2" type="noConversion"/>
  </si>
  <si>
    <t>契約罰鍰</t>
    <phoneticPr fontId="2" type="noConversion"/>
  </si>
  <si>
    <t>承辦單位：</t>
    <phoneticPr fontId="2" type="noConversion"/>
  </si>
  <si>
    <t>會計單位：</t>
    <phoneticPr fontId="2" type="noConversion"/>
  </si>
  <si>
    <t>校長：</t>
    <phoneticPr fontId="2" type="noConversion"/>
  </si>
  <si>
    <t>填表說明：</t>
    <phoneticPr fontId="2" type="noConversion"/>
  </si>
  <si>
    <t>1.本表請附本府核定函影本，以利逐案控管經費。</t>
    <phoneticPr fontId="2" type="noConversion"/>
  </si>
  <si>
    <t>2.本表「核定數」、「撥付數」及「實支數」請填寫該項目之總額。</t>
    <phoneticPr fontId="2" type="noConversion"/>
  </si>
  <si>
    <t>3.本表一式4份，請於活動/計畫辦理結束後二十日內查填，函送2份到本府教育處辦理核銷，</t>
    <phoneticPr fontId="2" type="noConversion"/>
  </si>
  <si>
    <t xml:space="preserve">  正本2份留學校備查（1份由學校承辦人存查、1份交學校會計單位存查）。</t>
    <phoneticPr fontId="2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</si>
  <si>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隨結報表繳回，</t>
    </r>
    <phoneticPr fontId="2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</si>
  <si>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繳回。</t>
    </r>
    <phoneticPr fontId="2" type="noConversion"/>
  </si>
  <si>
    <t>5.本表請由各校業務承辦單位填報後，再由會計人員會核。</t>
    <phoneticPr fontId="2" type="noConversion"/>
  </si>
  <si>
    <t>注意事項：本表經查倘有填報不實或未填報者，追究相關人員責任。</t>
    <phoneticPr fontId="2" type="noConversion"/>
  </si>
  <si>
    <t>計畫(活動)名稱：107年度花蓮縣藝術及美感深耕計畫-</t>
    <phoneticPr fontId="2" type="noConversion"/>
  </si>
  <si>
    <t>107年○月○日府教課字第1070000000號</t>
    <phoneticPr fontId="2" type="noConversion"/>
  </si>
  <si>
    <t>計畫期程：107年2月1日~108年7月31日</t>
    <phoneticPr fontId="2" type="noConversion"/>
  </si>
  <si>
    <t>計畫完成日期：  年  月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</si>
</sst>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#,##0_);[Red]\(#,##0\)"/>
    <numFmt numFmtId="178" formatCode="0_);[Red]\(0\)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標楷體"/>
      <family val="4"/>
      <charset val="136"/>
    </font>
    <font>
      <b/>
      <sz val="11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0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4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theme="4"/>
      <name val="標楷體"/>
      <family val="4"/>
      <charset val="136"/>
    </font>
    <font>
      <sz val="12"/>
      <color theme="4"/>
      <name val="標楷體"/>
      <family val="4"/>
      <charset val="136"/>
    </font>
    <font>
      <sz val="10"/>
      <color indexed="62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3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right" vertical="center" wrapText="1"/>
    </xf>
    <xf numFmtId="176" fontId="3" fillId="2" borderId="3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right" vertical="center" wrapText="1"/>
    </xf>
    <xf numFmtId="176" fontId="17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vertical="center"/>
    </xf>
    <xf numFmtId="176" fontId="16" fillId="0" borderId="3" xfId="0" applyNumberFormat="1" applyFont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left" vertical="center" wrapText="1"/>
    </xf>
    <xf numFmtId="176" fontId="17" fillId="0" borderId="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 wrapText="1"/>
    </xf>
    <xf numFmtId="176" fontId="11" fillId="0" borderId="10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77" fontId="19" fillId="0" borderId="3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7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177" fontId="20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176" fontId="17" fillId="0" borderId="11" xfId="0" applyNumberFormat="1" applyFont="1" applyBorder="1" applyAlignment="1">
      <alignment horizontal="right" vertical="center"/>
    </xf>
    <xf numFmtId="0" fontId="10" fillId="2" borderId="3" xfId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6" fontId="11" fillId="0" borderId="3" xfId="0" applyNumberFormat="1" applyFont="1" applyBorder="1">
      <alignment vertical="center"/>
    </xf>
    <xf numFmtId="178" fontId="11" fillId="0" borderId="3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11" fillId="0" borderId="3" xfId="0" applyNumberFormat="1" applyFont="1" applyBorder="1">
      <alignment vertical="center"/>
    </xf>
    <xf numFmtId="41" fontId="11" fillId="0" borderId="3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1" fillId="0" borderId="5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26" fillId="0" borderId="0" xfId="0" applyFont="1">
      <alignment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149;C&#20844;&#21209;1050909/2-2&#34269;&#25991;&#28145;&#32789;/105&#34269;&#25991;&#28145;&#32789;/&#32147;&#36027;/105&#24180;&#24230;&#34269;&#25991;&#28145;&#32789;&#26680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單"/>
      <sheetName val="核定"/>
      <sheetName val="貼帳本"/>
      <sheetName val="經費核撥表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>申請類型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91" workbookViewId="0">
      <selection activeCell="D110" sqref="D110"/>
    </sheetView>
  </sheetViews>
  <sheetFormatPr defaultRowHeight="16.2"/>
  <cols>
    <col min="1" max="1" width="6.88671875" style="24" customWidth="1"/>
    <col min="2" max="2" width="12.21875" style="24" customWidth="1"/>
    <col min="3" max="3" width="19.5546875" style="24" customWidth="1"/>
    <col min="4" max="5" width="13.77734375" style="24" customWidth="1"/>
    <col min="6" max="6" width="13.77734375" style="24" hidden="1" customWidth="1"/>
    <col min="7" max="7" width="13.77734375" style="24" customWidth="1"/>
    <col min="8" max="8" width="13.77734375" style="24" hidden="1" customWidth="1"/>
    <col min="9" max="9" width="13.77734375" style="24" customWidth="1"/>
    <col min="10" max="13" width="0" style="24" hidden="1" customWidth="1"/>
    <col min="14" max="14" width="10" style="24" customWidth="1"/>
    <col min="15" max="16384" width="8.88671875" style="24"/>
  </cols>
  <sheetData>
    <row r="1" spans="1:14" ht="22.2">
      <c r="A1" s="77" t="s">
        <v>135</v>
      </c>
      <c r="B1" s="20"/>
      <c r="C1" s="21"/>
      <c r="D1" s="20"/>
      <c r="E1" s="22"/>
      <c r="F1" s="23"/>
      <c r="G1" s="23"/>
      <c r="H1" s="20"/>
      <c r="I1" s="23"/>
      <c r="J1" s="20"/>
      <c r="K1" s="20"/>
      <c r="L1" s="20"/>
      <c r="M1" s="20"/>
      <c r="N1" s="20"/>
    </row>
    <row r="2" spans="1:14">
      <c r="A2" s="25" t="s">
        <v>59</v>
      </c>
      <c r="B2" s="26"/>
      <c r="C2" s="27"/>
      <c r="D2" s="28"/>
      <c r="E2" s="29"/>
      <c r="F2" s="30"/>
      <c r="G2" s="30"/>
      <c r="H2" s="31"/>
      <c r="I2" s="30"/>
      <c r="J2" s="31"/>
      <c r="K2" s="31"/>
      <c r="L2" s="31"/>
      <c r="M2" s="31"/>
      <c r="N2" s="31"/>
    </row>
    <row r="3" spans="1:14" ht="30">
      <c r="A3" s="1" t="s">
        <v>60</v>
      </c>
      <c r="B3" s="72" t="s">
        <v>61</v>
      </c>
      <c r="C3" s="2" t="s">
        <v>62</v>
      </c>
      <c r="D3" s="3" t="s">
        <v>63</v>
      </c>
      <c r="E3" s="4" t="s">
        <v>64</v>
      </c>
      <c r="F3" s="5" t="s">
        <v>65</v>
      </c>
      <c r="G3" s="5" t="s">
        <v>0</v>
      </c>
      <c r="H3" s="3" t="s">
        <v>65</v>
      </c>
      <c r="I3" s="5" t="s">
        <v>1</v>
      </c>
      <c r="J3" s="3" t="s">
        <v>65</v>
      </c>
      <c r="K3" s="6" t="s">
        <v>66</v>
      </c>
      <c r="L3" s="6" t="s">
        <v>67</v>
      </c>
      <c r="M3" s="6" t="s">
        <v>68</v>
      </c>
      <c r="N3" s="7" t="s">
        <v>69</v>
      </c>
    </row>
    <row r="4" spans="1:14" ht="27.6">
      <c r="A4" s="32">
        <v>1</v>
      </c>
      <c r="B4" s="33" t="s">
        <v>136</v>
      </c>
      <c r="C4" s="34" t="s">
        <v>134</v>
      </c>
      <c r="D4" s="35">
        <v>60000</v>
      </c>
      <c r="E4" s="36">
        <v>30000</v>
      </c>
      <c r="F4" s="35"/>
      <c r="G4" s="35"/>
      <c r="H4" s="35"/>
      <c r="I4" s="35">
        <v>30000</v>
      </c>
      <c r="J4" s="37"/>
      <c r="K4" s="37"/>
      <c r="L4" s="38"/>
      <c r="M4" s="37"/>
      <c r="N4" s="8" t="s">
        <v>70</v>
      </c>
    </row>
    <row r="5" spans="1:14" ht="27.6">
      <c r="A5" s="39">
        <v>2</v>
      </c>
      <c r="B5" s="33" t="s">
        <v>71</v>
      </c>
      <c r="C5" s="34" t="s">
        <v>110</v>
      </c>
      <c r="D5" s="35">
        <v>36000</v>
      </c>
      <c r="E5" s="36">
        <v>36000</v>
      </c>
      <c r="F5" s="35"/>
      <c r="G5" s="35"/>
      <c r="H5" s="35"/>
      <c r="I5" s="35"/>
      <c r="J5" s="37"/>
      <c r="K5" s="37"/>
      <c r="L5" s="38"/>
      <c r="M5" s="37"/>
      <c r="N5" s="8" t="s">
        <v>70</v>
      </c>
    </row>
    <row r="6" spans="1:14" ht="27.6">
      <c r="A6" s="32">
        <v>3</v>
      </c>
      <c r="B6" s="33" t="s">
        <v>72</v>
      </c>
      <c r="C6" s="34" t="s">
        <v>111</v>
      </c>
      <c r="D6" s="35">
        <v>68000</v>
      </c>
      <c r="E6" s="36"/>
      <c r="F6" s="35"/>
      <c r="G6" s="35">
        <v>30000</v>
      </c>
      <c r="H6" s="35"/>
      <c r="I6" s="35">
        <v>38000</v>
      </c>
      <c r="J6" s="37"/>
      <c r="K6" s="37"/>
      <c r="L6" s="38"/>
      <c r="M6" s="37"/>
      <c r="N6" s="8" t="s">
        <v>70</v>
      </c>
    </row>
    <row r="7" spans="1:14" ht="27.6">
      <c r="A7" s="32">
        <v>5</v>
      </c>
      <c r="B7" s="33" t="s">
        <v>73</v>
      </c>
      <c r="C7" s="40" t="s">
        <v>112</v>
      </c>
      <c r="D7" s="35">
        <v>273500</v>
      </c>
      <c r="E7" s="36"/>
      <c r="F7" s="35"/>
      <c r="G7" s="35">
        <v>273500</v>
      </c>
      <c r="H7" s="35"/>
      <c r="I7" s="35"/>
      <c r="J7" s="37"/>
      <c r="K7" s="37"/>
      <c r="L7" s="38"/>
      <c r="M7" s="37"/>
      <c r="N7" s="8" t="s">
        <v>70</v>
      </c>
    </row>
    <row r="8" spans="1:14" ht="30">
      <c r="A8" s="32">
        <v>6</v>
      </c>
      <c r="B8" s="33" t="s">
        <v>74</v>
      </c>
      <c r="C8" s="34" t="s">
        <v>113</v>
      </c>
      <c r="D8" s="35">
        <v>31000</v>
      </c>
      <c r="E8" s="36"/>
      <c r="F8" s="35"/>
      <c r="G8" s="35"/>
      <c r="H8" s="35"/>
      <c r="I8" s="35">
        <v>31000</v>
      </c>
      <c r="J8" s="37"/>
      <c r="K8" s="37"/>
      <c r="L8" s="38"/>
      <c r="M8" s="37"/>
      <c r="N8" s="8" t="s">
        <v>70</v>
      </c>
    </row>
    <row r="9" spans="1:14">
      <c r="A9" s="41"/>
      <c r="B9" s="42"/>
      <c r="C9" s="43" t="s">
        <v>75</v>
      </c>
      <c r="D9" s="35">
        <f>SUM(D4:D8)</f>
        <v>468500</v>
      </c>
      <c r="E9" s="36">
        <f>SUM(E4:E8)</f>
        <v>66000</v>
      </c>
      <c r="F9" s="35"/>
      <c r="G9" s="35">
        <f>SUM(G4:G8)</f>
        <v>303500</v>
      </c>
      <c r="H9" s="35"/>
      <c r="I9" s="35">
        <f>SUM(I4:I8)</f>
        <v>99000</v>
      </c>
      <c r="J9" s="37"/>
      <c r="K9" s="37"/>
      <c r="L9" s="37"/>
      <c r="M9" s="37"/>
      <c r="N9" s="44"/>
    </row>
    <row r="10" spans="1:14">
      <c r="A10" s="45" t="s">
        <v>76</v>
      </c>
      <c r="B10" s="45"/>
      <c r="C10" s="46"/>
      <c r="D10" s="20"/>
      <c r="E10" s="22"/>
      <c r="F10" s="23"/>
      <c r="G10" s="23"/>
      <c r="H10" s="20"/>
      <c r="I10" s="23"/>
      <c r="J10" s="20"/>
      <c r="K10" s="20"/>
      <c r="L10" s="20"/>
      <c r="M10" s="20"/>
      <c r="N10" s="20"/>
    </row>
    <row r="11" spans="1:14" ht="30">
      <c r="A11" s="2" t="s">
        <v>2</v>
      </c>
      <c r="B11" s="72" t="s">
        <v>61</v>
      </c>
      <c r="C11" s="2" t="str">
        <f>[1]經費核撥表!D2</f>
        <v>申請類型</v>
      </c>
      <c r="D11" s="3" t="s">
        <v>63</v>
      </c>
      <c r="E11" s="4" t="s">
        <v>64</v>
      </c>
      <c r="F11" s="5" t="s">
        <v>65</v>
      </c>
      <c r="G11" s="5" t="s">
        <v>0</v>
      </c>
      <c r="H11" s="3" t="s">
        <v>65</v>
      </c>
      <c r="I11" s="5" t="s">
        <v>1</v>
      </c>
      <c r="J11" s="3" t="s">
        <v>65</v>
      </c>
      <c r="K11" s="6" t="s">
        <v>66</v>
      </c>
      <c r="L11" s="6" t="s">
        <v>67</v>
      </c>
      <c r="M11" s="7" t="s">
        <v>68</v>
      </c>
      <c r="N11" s="7" t="s">
        <v>69</v>
      </c>
    </row>
    <row r="12" spans="1:14" ht="27.6">
      <c r="A12" s="47">
        <v>1</v>
      </c>
      <c r="B12" s="9" t="s">
        <v>3</v>
      </c>
      <c r="C12" s="33" t="s">
        <v>77</v>
      </c>
      <c r="D12" s="48">
        <v>90000</v>
      </c>
      <c r="E12" s="36">
        <v>30000</v>
      </c>
      <c r="F12" s="35"/>
      <c r="G12" s="35">
        <v>20000</v>
      </c>
      <c r="H12" s="49"/>
      <c r="I12" s="35">
        <f>D12-E12-G12</f>
        <v>40000</v>
      </c>
      <c r="J12" s="49"/>
      <c r="K12" s="48"/>
      <c r="L12" s="38"/>
      <c r="M12" s="37"/>
      <c r="N12" s="8" t="s">
        <v>70</v>
      </c>
    </row>
    <row r="13" spans="1:14" ht="27.6">
      <c r="A13" s="47">
        <v>2</v>
      </c>
      <c r="B13" s="10" t="s">
        <v>4</v>
      </c>
      <c r="C13" s="33" t="s">
        <v>78</v>
      </c>
      <c r="D13" s="48">
        <v>90000</v>
      </c>
      <c r="E13" s="36">
        <v>30000</v>
      </c>
      <c r="F13" s="35"/>
      <c r="G13" s="35">
        <v>20000</v>
      </c>
      <c r="H13" s="49"/>
      <c r="I13" s="35">
        <f t="shared" ref="I13:I69" si="0">D13-E13-G13</f>
        <v>40000</v>
      </c>
      <c r="J13" s="49"/>
      <c r="K13" s="48"/>
      <c r="L13" s="38"/>
      <c r="M13" s="37"/>
      <c r="N13" s="8" t="s">
        <v>70</v>
      </c>
    </row>
    <row r="14" spans="1:14" ht="27.6">
      <c r="A14" s="47">
        <v>3</v>
      </c>
      <c r="B14" s="11" t="s">
        <v>5</v>
      </c>
      <c r="C14" s="33" t="s">
        <v>79</v>
      </c>
      <c r="D14" s="48">
        <v>97500</v>
      </c>
      <c r="E14" s="36">
        <v>30000</v>
      </c>
      <c r="F14" s="35"/>
      <c r="G14" s="35">
        <v>20000</v>
      </c>
      <c r="H14" s="49"/>
      <c r="I14" s="35">
        <f t="shared" si="0"/>
        <v>47500</v>
      </c>
      <c r="J14" s="49"/>
      <c r="K14" s="48"/>
      <c r="L14" s="38"/>
      <c r="M14" s="37"/>
      <c r="N14" s="8" t="s">
        <v>70</v>
      </c>
    </row>
    <row r="15" spans="1:14" ht="27.6">
      <c r="A15" s="47">
        <v>4</v>
      </c>
      <c r="B15" s="12" t="s">
        <v>6</v>
      </c>
      <c r="C15" s="33" t="s">
        <v>80</v>
      </c>
      <c r="D15" s="48">
        <v>90000</v>
      </c>
      <c r="E15" s="36">
        <v>30000</v>
      </c>
      <c r="F15" s="35"/>
      <c r="G15" s="35">
        <v>20000</v>
      </c>
      <c r="H15" s="49"/>
      <c r="I15" s="35">
        <f t="shared" si="0"/>
        <v>40000</v>
      </c>
      <c r="J15" s="49"/>
      <c r="K15" s="48"/>
      <c r="L15" s="38"/>
      <c r="M15" s="37"/>
      <c r="N15" s="8" t="s">
        <v>70</v>
      </c>
    </row>
    <row r="16" spans="1:14" ht="27.6">
      <c r="A16" s="47">
        <v>5</v>
      </c>
      <c r="B16" s="12" t="s">
        <v>7</v>
      </c>
      <c r="C16" s="33" t="s">
        <v>79</v>
      </c>
      <c r="D16" s="48">
        <v>90000</v>
      </c>
      <c r="E16" s="36">
        <v>30000</v>
      </c>
      <c r="F16" s="35"/>
      <c r="G16" s="35">
        <v>20000</v>
      </c>
      <c r="H16" s="49"/>
      <c r="I16" s="35">
        <f t="shared" si="0"/>
        <v>40000</v>
      </c>
      <c r="J16" s="49"/>
      <c r="K16" s="48"/>
      <c r="L16" s="38"/>
      <c r="M16" s="37"/>
      <c r="N16" s="8" t="s">
        <v>70</v>
      </c>
    </row>
    <row r="17" spans="1:14" ht="27.6">
      <c r="A17" s="47">
        <v>6</v>
      </c>
      <c r="B17" s="12" t="s">
        <v>8</v>
      </c>
      <c r="C17" s="33" t="s">
        <v>78</v>
      </c>
      <c r="D17" s="48">
        <v>90000</v>
      </c>
      <c r="E17" s="36">
        <v>30000</v>
      </c>
      <c r="F17" s="35"/>
      <c r="G17" s="35">
        <v>20000</v>
      </c>
      <c r="H17" s="49"/>
      <c r="I17" s="35">
        <f t="shared" si="0"/>
        <v>40000</v>
      </c>
      <c r="J17" s="49"/>
      <c r="K17" s="48"/>
      <c r="L17" s="38"/>
      <c r="M17" s="37"/>
      <c r="N17" s="8" t="s">
        <v>70</v>
      </c>
    </row>
    <row r="18" spans="1:14" ht="27.6">
      <c r="A18" s="47">
        <v>7</v>
      </c>
      <c r="B18" s="12" t="s">
        <v>9</v>
      </c>
      <c r="C18" s="33" t="s">
        <v>81</v>
      </c>
      <c r="D18" s="48">
        <v>90000</v>
      </c>
      <c r="E18" s="36">
        <v>30000</v>
      </c>
      <c r="F18" s="35"/>
      <c r="G18" s="35">
        <v>20000</v>
      </c>
      <c r="H18" s="49"/>
      <c r="I18" s="35">
        <f t="shared" si="0"/>
        <v>40000</v>
      </c>
      <c r="J18" s="49"/>
      <c r="K18" s="48"/>
      <c r="L18" s="38"/>
      <c r="M18" s="37"/>
      <c r="N18" s="8" t="s">
        <v>70</v>
      </c>
    </row>
    <row r="19" spans="1:14" ht="27.6">
      <c r="A19" s="47">
        <v>8</v>
      </c>
      <c r="B19" s="12" t="s">
        <v>10</v>
      </c>
      <c r="C19" s="33" t="s">
        <v>79</v>
      </c>
      <c r="D19" s="50">
        <v>97500</v>
      </c>
      <c r="E19" s="36">
        <v>30000</v>
      </c>
      <c r="F19" s="35"/>
      <c r="G19" s="35">
        <v>20000</v>
      </c>
      <c r="H19" s="49"/>
      <c r="I19" s="35">
        <f t="shared" si="0"/>
        <v>47500</v>
      </c>
      <c r="J19" s="49"/>
      <c r="K19" s="50"/>
      <c r="L19" s="38"/>
      <c r="M19" s="37"/>
      <c r="N19" s="8" t="s">
        <v>70</v>
      </c>
    </row>
    <row r="20" spans="1:14" ht="27.6">
      <c r="A20" s="47">
        <v>9</v>
      </c>
      <c r="B20" s="12" t="s">
        <v>11</v>
      </c>
      <c r="C20" s="33" t="s">
        <v>79</v>
      </c>
      <c r="D20" s="48">
        <v>90000</v>
      </c>
      <c r="E20" s="36">
        <v>30000</v>
      </c>
      <c r="F20" s="35"/>
      <c r="G20" s="35">
        <v>20000</v>
      </c>
      <c r="H20" s="49"/>
      <c r="I20" s="35">
        <f t="shared" si="0"/>
        <v>40000</v>
      </c>
      <c r="J20" s="49"/>
      <c r="K20" s="48"/>
      <c r="L20" s="38"/>
      <c r="M20" s="37"/>
      <c r="N20" s="8" t="s">
        <v>70</v>
      </c>
    </row>
    <row r="21" spans="1:14" ht="27.6">
      <c r="A21" s="47">
        <v>10</v>
      </c>
      <c r="B21" s="12" t="s">
        <v>12</v>
      </c>
      <c r="C21" s="33" t="s">
        <v>82</v>
      </c>
      <c r="D21" s="48">
        <v>90000</v>
      </c>
      <c r="E21" s="36">
        <v>30000</v>
      </c>
      <c r="F21" s="35"/>
      <c r="G21" s="35">
        <v>20000</v>
      </c>
      <c r="H21" s="49"/>
      <c r="I21" s="35">
        <f t="shared" si="0"/>
        <v>40000</v>
      </c>
      <c r="J21" s="49"/>
      <c r="K21" s="48"/>
      <c r="L21" s="38"/>
      <c r="M21" s="37"/>
      <c r="N21" s="8" t="s">
        <v>70</v>
      </c>
    </row>
    <row r="22" spans="1:14" ht="27.6">
      <c r="A22" s="47">
        <v>11</v>
      </c>
      <c r="B22" s="12" t="s">
        <v>13</v>
      </c>
      <c r="C22" s="33" t="s">
        <v>80</v>
      </c>
      <c r="D22" s="48">
        <v>105000</v>
      </c>
      <c r="E22" s="36">
        <v>30000</v>
      </c>
      <c r="F22" s="35"/>
      <c r="G22" s="35">
        <v>20000</v>
      </c>
      <c r="H22" s="49"/>
      <c r="I22" s="35">
        <f t="shared" si="0"/>
        <v>55000</v>
      </c>
      <c r="J22" s="49"/>
      <c r="K22" s="48"/>
      <c r="L22" s="38"/>
      <c r="M22" s="37"/>
      <c r="N22" s="8" t="s">
        <v>70</v>
      </c>
    </row>
    <row r="23" spans="1:14" ht="27.6">
      <c r="A23" s="47">
        <v>12</v>
      </c>
      <c r="B23" s="12" t="s">
        <v>14</v>
      </c>
      <c r="C23" s="33" t="s">
        <v>83</v>
      </c>
      <c r="D23" s="48">
        <v>90000</v>
      </c>
      <c r="E23" s="36">
        <v>30000</v>
      </c>
      <c r="F23" s="35"/>
      <c r="G23" s="35">
        <v>20000</v>
      </c>
      <c r="H23" s="49"/>
      <c r="I23" s="35">
        <f t="shared" si="0"/>
        <v>40000</v>
      </c>
      <c r="J23" s="49"/>
      <c r="K23" s="48"/>
      <c r="L23" s="38"/>
      <c r="M23" s="37"/>
      <c r="N23" s="8" t="s">
        <v>70</v>
      </c>
    </row>
    <row r="24" spans="1:14" ht="27.6">
      <c r="A24" s="47">
        <v>13</v>
      </c>
      <c r="B24" s="12" t="s">
        <v>15</v>
      </c>
      <c r="C24" s="33" t="s">
        <v>78</v>
      </c>
      <c r="D24" s="48">
        <v>90000</v>
      </c>
      <c r="E24" s="36">
        <v>30000</v>
      </c>
      <c r="F24" s="35"/>
      <c r="G24" s="35">
        <v>20000</v>
      </c>
      <c r="H24" s="49"/>
      <c r="I24" s="35">
        <f t="shared" si="0"/>
        <v>40000</v>
      </c>
      <c r="J24" s="49"/>
      <c r="K24" s="48"/>
      <c r="L24" s="38"/>
      <c r="M24" s="37"/>
      <c r="N24" s="8" t="s">
        <v>70</v>
      </c>
    </row>
    <row r="25" spans="1:14" ht="27.6">
      <c r="A25" s="47">
        <v>14</v>
      </c>
      <c r="B25" s="12" t="s">
        <v>16</v>
      </c>
      <c r="C25" s="33" t="s">
        <v>79</v>
      </c>
      <c r="D25" s="48">
        <v>90000</v>
      </c>
      <c r="E25" s="36">
        <v>30000</v>
      </c>
      <c r="F25" s="35"/>
      <c r="G25" s="35">
        <v>20000</v>
      </c>
      <c r="H25" s="49"/>
      <c r="I25" s="35">
        <f t="shared" si="0"/>
        <v>40000</v>
      </c>
      <c r="J25" s="49"/>
      <c r="K25" s="48"/>
      <c r="L25" s="38"/>
      <c r="M25" s="37"/>
      <c r="N25" s="8" t="s">
        <v>70</v>
      </c>
    </row>
    <row r="26" spans="1:14" ht="27.6">
      <c r="A26" s="47">
        <v>15</v>
      </c>
      <c r="B26" s="12" t="s">
        <v>17</v>
      </c>
      <c r="C26" s="33" t="s">
        <v>79</v>
      </c>
      <c r="D26" s="48">
        <v>90000</v>
      </c>
      <c r="E26" s="36">
        <v>30000</v>
      </c>
      <c r="F26" s="35"/>
      <c r="G26" s="35">
        <v>20000</v>
      </c>
      <c r="H26" s="49"/>
      <c r="I26" s="35">
        <f t="shared" si="0"/>
        <v>40000</v>
      </c>
      <c r="J26" s="49"/>
      <c r="K26" s="48"/>
      <c r="L26" s="38"/>
      <c r="M26" s="37"/>
      <c r="N26" s="8" t="s">
        <v>70</v>
      </c>
    </row>
    <row r="27" spans="1:14" ht="27.6">
      <c r="A27" s="47">
        <v>16</v>
      </c>
      <c r="B27" s="12" t="s">
        <v>18</v>
      </c>
      <c r="C27" s="33" t="s">
        <v>83</v>
      </c>
      <c r="D27" s="48">
        <v>105000</v>
      </c>
      <c r="E27" s="36">
        <v>30000</v>
      </c>
      <c r="F27" s="35"/>
      <c r="G27" s="35">
        <v>20000</v>
      </c>
      <c r="H27" s="49"/>
      <c r="I27" s="35">
        <f t="shared" si="0"/>
        <v>55000</v>
      </c>
      <c r="J27" s="49"/>
      <c r="K27" s="48"/>
      <c r="L27" s="38"/>
      <c r="M27" s="37"/>
      <c r="N27" s="8" t="s">
        <v>70</v>
      </c>
    </row>
    <row r="28" spans="1:14" ht="27.6">
      <c r="A28" s="47">
        <v>17</v>
      </c>
      <c r="B28" s="12" t="s">
        <v>19</v>
      </c>
      <c r="C28" s="33" t="s">
        <v>79</v>
      </c>
      <c r="D28" s="48">
        <v>90000</v>
      </c>
      <c r="E28" s="36">
        <v>30000</v>
      </c>
      <c r="F28" s="35"/>
      <c r="G28" s="35">
        <v>20000</v>
      </c>
      <c r="H28" s="49"/>
      <c r="I28" s="35">
        <f t="shared" si="0"/>
        <v>40000</v>
      </c>
      <c r="J28" s="49"/>
      <c r="K28" s="48"/>
      <c r="L28" s="38"/>
      <c r="M28" s="37"/>
      <c r="N28" s="8" t="s">
        <v>70</v>
      </c>
    </row>
    <row r="29" spans="1:14" ht="27.6">
      <c r="A29" s="47">
        <v>18</v>
      </c>
      <c r="B29" s="12" t="s">
        <v>20</v>
      </c>
      <c r="C29" s="33" t="s">
        <v>78</v>
      </c>
      <c r="D29" s="48">
        <v>90000</v>
      </c>
      <c r="E29" s="36">
        <v>30000</v>
      </c>
      <c r="F29" s="35"/>
      <c r="G29" s="35">
        <v>20000</v>
      </c>
      <c r="H29" s="49"/>
      <c r="I29" s="35">
        <f t="shared" si="0"/>
        <v>40000</v>
      </c>
      <c r="J29" s="49"/>
      <c r="K29" s="48"/>
      <c r="L29" s="38"/>
      <c r="M29" s="37"/>
      <c r="N29" s="8" t="s">
        <v>70</v>
      </c>
    </row>
    <row r="30" spans="1:14" ht="27.6">
      <c r="A30" s="47">
        <v>19</v>
      </c>
      <c r="B30" s="12" t="s">
        <v>21</v>
      </c>
      <c r="C30" s="33" t="s">
        <v>78</v>
      </c>
      <c r="D30" s="48">
        <v>97500</v>
      </c>
      <c r="E30" s="36">
        <v>30000</v>
      </c>
      <c r="F30" s="35"/>
      <c r="G30" s="35">
        <v>20000</v>
      </c>
      <c r="H30" s="49"/>
      <c r="I30" s="35">
        <f t="shared" si="0"/>
        <v>47500</v>
      </c>
      <c r="J30" s="49"/>
      <c r="K30" s="48"/>
      <c r="L30" s="38"/>
      <c r="M30" s="37"/>
      <c r="N30" s="8" t="s">
        <v>70</v>
      </c>
    </row>
    <row r="31" spans="1:14" ht="27.6">
      <c r="A31" s="47">
        <v>20</v>
      </c>
      <c r="B31" s="12" t="s">
        <v>22</v>
      </c>
      <c r="C31" s="33" t="s">
        <v>78</v>
      </c>
      <c r="D31" s="48">
        <v>90000</v>
      </c>
      <c r="E31" s="36">
        <v>30000</v>
      </c>
      <c r="F31" s="35"/>
      <c r="G31" s="35">
        <v>20000</v>
      </c>
      <c r="H31" s="49"/>
      <c r="I31" s="35">
        <f t="shared" si="0"/>
        <v>40000</v>
      </c>
      <c r="J31" s="49"/>
      <c r="K31" s="48"/>
      <c r="L31" s="38"/>
      <c r="M31" s="37"/>
      <c r="N31" s="8" t="s">
        <v>70</v>
      </c>
    </row>
    <row r="32" spans="1:14" ht="27.6">
      <c r="A32" s="47">
        <v>21</v>
      </c>
      <c r="B32" s="10" t="s">
        <v>23</v>
      </c>
      <c r="C32" s="33" t="s">
        <v>83</v>
      </c>
      <c r="D32" s="48">
        <v>90000</v>
      </c>
      <c r="E32" s="36">
        <v>30000</v>
      </c>
      <c r="F32" s="35"/>
      <c r="G32" s="35">
        <v>20000</v>
      </c>
      <c r="H32" s="49"/>
      <c r="I32" s="35">
        <f t="shared" si="0"/>
        <v>40000</v>
      </c>
      <c r="J32" s="49"/>
      <c r="K32" s="48"/>
      <c r="L32" s="38"/>
      <c r="M32" s="37"/>
      <c r="N32" s="8" t="s">
        <v>70</v>
      </c>
    </row>
    <row r="33" spans="1:14" ht="27.6">
      <c r="A33" s="47">
        <v>22</v>
      </c>
      <c r="B33" s="10" t="s">
        <v>24</v>
      </c>
      <c r="C33" s="33" t="s">
        <v>82</v>
      </c>
      <c r="D33" s="48">
        <v>90000</v>
      </c>
      <c r="E33" s="36">
        <v>30000</v>
      </c>
      <c r="F33" s="35"/>
      <c r="G33" s="35">
        <v>20000</v>
      </c>
      <c r="H33" s="49"/>
      <c r="I33" s="35">
        <f t="shared" si="0"/>
        <v>40000</v>
      </c>
      <c r="J33" s="49"/>
      <c r="K33" s="48"/>
      <c r="L33" s="38"/>
      <c r="M33" s="37"/>
      <c r="N33" s="8" t="s">
        <v>70</v>
      </c>
    </row>
    <row r="34" spans="1:14" ht="27.6">
      <c r="A34" s="47">
        <v>23</v>
      </c>
      <c r="B34" s="10" t="s">
        <v>25</v>
      </c>
      <c r="C34" s="33" t="s">
        <v>78</v>
      </c>
      <c r="D34" s="48">
        <v>90000</v>
      </c>
      <c r="E34" s="36">
        <v>30000</v>
      </c>
      <c r="F34" s="35"/>
      <c r="G34" s="35">
        <v>20000</v>
      </c>
      <c r="H34" s="49"/>
      <c r="I34" s="35">
        <f t="shared" si="0"/>
        <v>40000</v>
      </c>
      <c r="J34" s="49"/>
      <c r="K34" s="48"/>
      <c r="L34" s="38"/>
      <c r="M34" s="37"/>
      <c r="N34" s="8" t="s">
        <v>70</v>
      </c>
    </row>
    <row r="35" spans="1:14" ht="27.6">
      <c r="A35" s="47">
        <v>24</v>
      </c>
      <c r="B35" s="10" t="s">
        <v>26</v>
      </c>
      <c r="C35" s="33" t="s">
        <v>78</v>
      </c>
      <c r="D35" s="50">
        <v>90000</v>
      </c>
      <c r="E35" s="36">
        <v>30000</v>
      </c>
      <c r="F35" s="35"/>
      <c r="G35" s="35">
        <v>20000</v>
      </c>
      <c r="H35" s="49"/>
      <c r="I35" s="35">
        <f t="shared" si="0"/>
        <v>40000</v>
      </c>
      <c r="J35" s="49"/>
      <c r="K35" s="50"/>
      <c r="L35" s="38"/>
      <c r="M35" s="37"/>
      <c r="N35" s="8" t="s">
        <v>70</v>
      </c>
    </row>
    <row r="36" spans="1:14" ht="27.6">
      <c r="A36" s="47">
        <v>25</v>
      </c>
      <c r="B36" s="10" t="s">
        <v>27</v>
      </c>
      <c r="C36" s="33" t="s">
        <v>78</v>
      </c>
      <c r="D36" s="48">
        <v>90000</v>
      </c>
      <c r="E36" s="36">
        <v>30000</v>
      </c>
      <c r="F36" s="35"/>
      <c r="G36" s="35">
        <v>20000</v>
      </c>
      <c r="H36" s="49"/>
      <c r="I36" s="35">
        <f t="shared" si="0"/>
        <v>40000</v>
      </c>
      <c r="J36" s="49"/>
      <c r="K36" s="48"/>
      <c r="L36" s="38"/>
      <c r="M36" s="37"/>
      <c r="N36" s="8" t="s">
        <v>70</v>
      </c>
    </row>
    <row r="37" spans="1:14" ht="27.6">
      <c r="A37" s="47">
        <v>26</v>
      </c>
      <c r="B37" s="12" t="s">
        <v>28</v>
      </c>
      <c r="C37" s="33" t="s">
        <v>81</v>
      </c>
      <c r="D37" s="48">
        <v>90000</v>
      </c>
      <c r="E37" s="36">
        <v>30000</v>
      </c>
      <c r="F37" s="35"/>
      <c r="G37" s="35">
        <v>20000</v>
      </c>
      <c r="H37" s="49"/>
      <c r="I37" s="35">
        <f t="shared" si="0"/>
        <v>40000</v>
      </c>
      <c r="J37" s="49"/>
      <c r="K37" s="48"/>
      <c r="L37" s="38"/>
      <c r="M37" s="37"/>
      <c r="N37" s="8" t="s">
        <v>70</v>
      </c>
    </row>
    <row r="38" spans="1:14" ht="27.6">
      <c r="A38" s="47">
        <v>27</v>
      </c>
      <c r="B38" s="10" t="s">
        <v>29</v>
      </c>
      <c r="C38" s="33" t="s">
        <v>78</v>
      </c>
      <c r="D38" s="48">
        <v>90000</v>
      </c>
      <c r="E38" s="36">
        <v>30000</v>
      </c>
      <c r="F38" s="35"/>
      <c r="G38" s="35">
        <v>20000</v>
      </c>
      <c r="H38" s="49"/>
      <c r="I38" s="35">
        <f t="shared" si="0"/>
        <v>40000</v>
      </c>
      <c r="J38" s="49"/>
      <c r="K38" s="48"/>
      <c r="L38" s="38"/>
      <c r="M38" s="37"/>
      <c r="N38" s="8" t="s">
        <v>70</v>
      </c>
    </row>
    <row r="39" spans="1:14" ht="27.6">
      <c r="A39" s="47">
        <v>28</v>
      </c>
      <c r="B39" s="10" t="s">
        <v>30</v>
      </c>
      <c r="C39" s="33" t="s">
        <v>83</v>
      </c>
      <c r="D39" s="48">
        <v>90000</v>
      </c>
      <c r="E39" s="36">
        <v>30000</v>
      </c>
      <c r="F39" s="35"/>
      <c r="G39" s="35">
        <v>20000</v>
      </c>
      <c r="H39" s="49"/>
      <c r="I39" s="35">
        <f t="shared" si="0"/>
        <v>40000</v>
      </c>
      <c r="J39" s="49"/>
      <c r="K39" s="48"/>
      <c r="L39" s="38"/>
      <c r="M39" s="37"/>
      <c r="N39" s="8" t="s">
        <v>70</v>
      </c>
    </row>
    <row r="40" spans="1:14" ht="27.6">
      <c r="A40" s="47">
        <v>29</v>
      </c>
      <c r="B40" s="12" t="s">
        <v>31</v>
      </c>
      <c r="C40" s="33" t="s">
        <v>78</v>
      </c>
      <c r="D40" s="50">
        <v>90000</v>
      </c>
      <c r="E40" s="36">
        <v>30000</v>
      </c>
      <c r="F40" s="35"/>
      <c r="G40" s="35">
        <v>20000</v>
      </c>
      <c r="H40" s="49"/>
      <c r="I40" s="35">
        <f t="shared" si="0"/>
        <v>40000</v>
      </c>
      <c r="J40" s="49"/>
      <c r="K40" s="50"/>
      <c r="L40" s="38"/>
      <c r="M40" s="37"/>
      <c r="N40" s="8" t="s">
        <v>70</v>
      </c>
    </row>
    <row r="41" spans="1:14" ht="27.6">
      <c r="A41" s="47">
        <v>30</v>
      </c>
      <c r="B41" s="10" t="s">
        <v>32</v>
      </c>
      <c r="C41" s="33" t="s">
        <v>79</v>
      </c>
      <c r="D41" s="48">
        <v>90000</v>
      </c>
      <c r="E41" s="36">
        <v>30000</v>
      </c>
      <c r="F41" s="35"/>
      <c r="G41" s="35">
        <v>20000</v>
      </c>
      <c r="H41" s="49"/>
      <c r="I41" s="35">
        <f t="shared" si="0"/>
        <v>40000</v>
      </c>
      <c r="J41" s="49"/>
      <c r="K41" s="48"/>
      <c r="L41" s="38"/>
      <c r="M41" s="37"/>
      <c r="N41" s="8" t="s">
        <v>70</v>
      </c>
    </row>
    <row r="42" spans="1:14" ht="27.6">
      <c r="A42" s="47">
        <v>31</v>
      </c>
      <c r="B42" s="10" t="s">
        <v>33</v>
      </c>
      <c r="C42" s="33" t="s">
        <v>78</v>
      </c>
      <c r="D42" s="48">
        <v>90000</v>
      </c>
      <c r="E42" s="36">
        <v>30000</v>
      </c>
      <c r="F42" s="35"/>
      <c r="G42" s="35">
        <v>20000</v>
      </c>
      <c r="H42" s="49"/>
      <c r="I42" s="35">
        <f t="shared" si="0"/>
        <v>40000</v>
      </c>
      <c r="J42" s="49"/>
      <c r="K42" s="48"/>
      <c r="L42" s="38"/>
      <c r="M42" s="37"/>
      <c r="N42" s="8" t="s">
        <v>70</v>
      </c>
    </row>
    <row r="43" spans="1:14" ht="27.6">
      <c r="A43" s="47">
        <v>32</v>
      </c>
      <c r="B43" s="10" t="s">
        <v>34</v>
      </c>
      <c r="C43" s="33" t="s">
        <v>78</v>
      </c>
      <c r="D43" s="48">
        <v>90000</v>
      </c>
      <c r="E43" s="36">
        <v>30000</v>
      </c>
      <c r="F43" s="35"/>
      <c r="G43" s="35">
        <v>20000</v>
      </c>
      <c r="H43" s="49"/>
      <c r="I43" s="35">
        <f t="shared" si="0"/>
        <v>40000</v>
      </c>
      <c r="J43" s="49"/>
      <c r="K43" s="48"/>
      <c r="L43" s="38"/>
      <c r="M43" s="37"/>
      <c r="N43" s="8" t="s">
        <v>70</v>
      </c>
    </row>
    <row r="44" spans="1:14" ht="27.6">
      <c r="A44" s="47">
        <v>33</v>
      </c>
      <c r="B44" s="10" t="s">
        <v>84</v>
      </c>
      <c r="C44" s="33" t="s">
        <v>78</v>
      </c>
      <c r="D44" s="48">
        <v>195000</v>
      </c>
      <c r="E44" s="36">
        <v>60000</v>
      </c>
      <c r="F44" s="35"/>
      <c r="G44" s="35">
        <v>60000</v>
      </c>
      <c r="H44" s="49"/>
      <c r="I44" s="35">
        <f t="shared" si="0"/>
        <v>75000</v>
      </c>
      <c r="J44" s="49"/>
      <c r="K44" s="48"/>
      <c r="L44" s="38"/>
      <c r="M44" s="37"/>
      <c r="N44" s="8" t="s">
        <v>70</v>
      </c>
    </row>
    <row r="45" spans="1:14" ht="27.6">
      <c r="A45" s="47">
        <v>34</v>
      </c>
      <c r="B45" s="10" t="s">
        <v>35</v>
      </c>
      <c r="C45" s="33" t="s">
        <v>79</v>
      </c>
      <c r="D45" s="50">
        <v>90000</v>
      </c>
      <c r="E45" s="36">
        <v>30000</v>
      </c>
      <c r="F45" s="35"/>
      <c r="G45" s="35">
        <v>20000</v>
      </c>
      <c r="H45" s="49"/>
      <c r="I45" s="35">
        <f t="shared" si="0"/>
        <v>40000</v>
      </c>
      <c r="J45" s="49"/>
      <c r="K45" s="50"/>
      <c r="L45" s="38"/>
      <c r="M45" s="37"/>
      <c r="N45" s="8" t="s">
        <v>70</v>
      </c>
    </row>
    <row r="46" spans="1:14" ht="27.6">
      <c r="A46" s="47">
        <v>35</v>
      </c>
      <c r="B46" s="10" t="s">
        <v>36</v>
      </c>
      <c r="C46" s="33" t="s">
        <v>78</v>
      </c>
      <c r="D46" s="50">
        <v>105000</v>
      </c>
      <c r="E46" s="36">
        <v>30000</v>
      </c>
      <c r="F46" s="35"/>
      <c r="G46" s="35">
        <v>20000</v>
      </c>
      <c r="H46" s="49"/>
      <c r="I46" s="35">
        <f t="shared" si="0"/>
        <v>55000</v>
      </c>
      <c r="J46" s="49"/>
      <c r="K46" s="50"/>
      <c r="L46" s="38"/>
      <c r="M46" s="37"/>
      <c r="N46" s="8" t="s">
        <v>70</v>
      </c>
    </row>
    <row r="47" spans="1:14" ht="27.6">
      <c r="A47" s="47">
        <v>36</v>
      </c>
      <c r="B47" s="11" t="s">
        <v>37</v>
      </c>
      <c r="C47" s="33" t="s">
        <v>78</v>
      </c>
      <c r="D47" s="48">
        <v>90000</v>
      </c>
      <c r="E47" s="36">
        <v>30000</v>
      </c>
      <c r="F47" s="35"/>
      <c r="G47" s="35">
        <v>20000</v>
      </c>
      <c r="H47" s="49"/>
      <c r="I47" s="35">
        <f t="shared" si="0"/>
        <v>40000</v>
      </c>
      <c r="J47" s="49"/>
      <c r="K47" s="48"/>
      <c r="L47" s="38"/>
      <c r="M47" s="37"/>
      <c r="N47" s="8" t="s">
        <v>70</v>
      </c>
    </row>
    <row r="48" spans="1:14" ht="27.6">
      <c r="A48" s="47">
        <v>37</v>
      </c>
      <c r="B48" s="10" t="s">
        <v>38</v>
      </c>
      <c r="C48" s="33" t="s">
        <v>78</v>
      </c>
      <c r="D48" s="48">
        <v>90000</v>
      </c>
      <c r="E48" s="36">
        <v>30000</v>
      </c>
      <c r="F48" s="35"/>
      <c r="G48" s="35">
        <v>20000</v>
      </c>
      <c r="H48" s="49"/>
      <c r="I48" s="35">
        <f t="shared" si="0"/>
        <v>40000</v>
      </c>
      <c r="J48" s="49"/>
      <c r="K48" s="48"/>
      <c r="L48" s="38"/>
      <c r="M48" s="37"/>
      <c r="N48" s="8" t="s">
        <v>70</v>
      </c>
    </row>
    <row r="49" spans="1:14" ht="27.6">
      <c r="A49" s="47">
        <v>38</v>
      </c>
      <c r="B49" s="10" t="s">
        <v>39</v>
      </c>
      <c r="C49" s="33" t="s">
        <v>78</v>
      </c>
      <c r="D49" s="48">
        <v>90000</v>
      </c>
      <c r="E49" s="36">
        <v>30000</v>
      </c>
      <c r="F49" s="35"/>
      <c r="G49" s="35">
        <v>20000</v>
      </c>
      <c r="H49" s="49"/>
      <c r="I49" s="35">
        <f t="shared" si="0"/>
        <v>40000</v>
      </c>
      <c r="J49" s="49"/>
      <c r="K49" s="48"/>
      <c r="L49" s="38"/>
      <c r="M49" s="37"/>
      <c r="N49" s="8" t="s">
        <v>70</v>
      </c>
    </row>
    <row r="50" spans="1:14" ht="27.6">
      <c r="A50" s="47">
        <v>39</v>
      </c>
      <c r="B50" s="10" t="s">
        <v>40</v>
      </c>
      <c r="C50" s="33" t="s">
        <v>81</v>
      </c>
      <c r="D50" s="48">
        <v>90000</v>
      </c>
      <c r="E50" s="36">
        <v>30000</v>
      </c>
      <c r="F50" s="35"/>
      <c r="G50" s="35">
        <v>20000</v>
      </c>
      <c r="H50" s="49"/>
      <c r="I50" s="35">
        <f t="shared" si="0"/>
        <v>40000</v>
      </c>
      <c r="J50" s="49"/>
      <c r="K50" s="48"/>
      <c r="L50" s="38"/>
      <c r="M50" s="37"/>
      <c r="N50" s="8" t="s">
        <v>70</v>
      </c>
    </row>
    <row r="51" spans="1:14" ht="27.6">
      <c r="A51" s="47">
        <v>40</v>
      </c>
      <c r="B51" s="10" t="s">
        <v>41</v>
      </c>
      <c r="C51" s="33" t="s">
        <v>78</v>
      </c>
      <c r="D51" s="48">
        <v>90000</v>
      </c>
      <c r="E51" s="36">
        <v>30000</v>
      </c>
      <c r="F51" s="35"/>
      <c r="G51" s="35">
        <v>20000</v>
      </c>
      <c r="H51" s="49"/>
      <c r="I51" s="35">
        <f t="shared" si="0"/>
        <v>40000</v>
      </c>
      <c r="J51" s="49"/>
      <c r="K51" s="48"/>
      <c r="L51" s="38"/>
      <c r="M51" s="37"/>
      <c r="N51" s="8" t="s">
        <v>70</v>
      </c>
    </row>
    <row r="52" spans="1:14" ht="27.6">
      <c r="A52" s="47">
        <v>41</v>
      </c>
      <c r="B52" s="10" t="s">
        <v>85</v>
      </c>
      <c r="C52" s="33" t="s">
        <v>79</v>
      </c>
      <c r="D52" s="48">
        <v>90000</v>
      </c>
      <c r="E52" s="36">
        <v>30000</v>
      </c>
      <c r="F52" s="35"/>
      <c r="G52" s="35">
        <v>20000</v>
      </c>
      <c r="H52" s="49"/>
      <c r="I52" s="35">
        <f t="shared" si="0"/>
        <v>40000</v>
      </c>
      <c r="J52" s="49"/>
      <c r="K52" s="48"/>
      <c r="L52" s="38"/>
      <c r="M52" s="37"/>
      <c r="N52" s="8" t="s">
        <v>70</v>
      </c>
    </row>
    <row r="53" spans="1:14" ht="27.6">
      <c r="A53" s="47">
        <v>42</v>
      </c>
      <c r="B53" s="11" t="s">
        <v>42</v>
      </c>
      <c r="C53" s="33" t="s">
        <v>81</v>
      </c>
      <c r="D53" s="48">
        <v>90000</v>
      </c>
      <c r="E53" s="36">
        <v>30000</v>
      </c>
      <c r="F53" s="35"/>
      <c r="G53" s="35">
        <v>20000</v>
      </c>
      <c r="H53" s="49"/>
      <c r="I53" s="35">
        <f t="shared" si="0"/>
        <v>40000</v>
      </c>
      <c r="J53" s="49"/>
      <c r="K53" s="48"/>
      <c r="L53" s="38"/>
      <c r="M53" s="37"/>
      <c r="N53" s="8" t="s">
        <v>70</v>
      </c>
    </row>
    <row r="54" spans="1:14" ht="27.6">
      <c r="A54" s="47">
        <v>43</v>
      </c>
      <c r="B54" s="10" t="s">
        <v>43</v>
      </c>
      <c r="C54" s="33" t="s">
        <v>77</v>
      </c>
      <c r="D54" s="48">
        <v>90000</v>
      </c>
      <c r="E54" s="36">
        <v>30000</v>
      </c>
      <c r="F54" s="35"/>
      <c r="G54" s="35">
        <v>20000</v>
      </c>
      <c r="H54" s="49"/>
      <c r="I54" s="35">
        <f t="shared" si="0"/>
        <v>40000</v>
      </c>
      <c r="J54" s="49"/>
      <c r="K54" s="48"/>
      <c r="L54" s="38"/>
      <c r="M54" s="37"/>
      <c r="N54" s="8" t="s">
        <v>70</v>
      </c>
    </row>
    <row r="55" spans="1:14" ht="27.6">
      <c r="A55" s="47">
        <v>44</v>
      </c>
      <c r="B55" s="12" t="s">
        <v>44</v>
      </c>
      <c r="C55" s="33" t="s">
        <v>78</v>
      </c>
      <c r="D55" s="48">
        <v>90000</v>
      </c>
      <c r="E55" s="36">
        <v>30000</v>
      </c>
      <c r="F55" s="35"/>
      <c r="G55" s="35">
        <v>20000</v>
      </c>
      <c r="H55" s="49"/>
      <c r="I55" s="35">
        <f t="shared" si="0"/>
        <v>40000</v>
      </c>
      <c r="J55" s="49"/>
      <c r="K55" s="48"/>
      <c r="L55" s="38"/>
      <c r="M55" s="37"/>
      <c r="N55" s="8" t="s">
        <v>70</v>
      </c>
    </row>
    <row r="56" spans="1:14" ht="27.6">
      <c r="A56" s="47">
        <v>45</v>
      </c>
      <c r="B56" s="10" t="s">
        <v>45</v>
      </c>
      <c r="C56" s="33" t="s">
        <v>77</v>
      </c>
      <c r="D56" s="48">
        <v>90000</v>
      </c>
      <c r="E56" s="36">
        <v>30000</v>
      </c>
      <c r="F56" s="35"/>
      <c r="G56" s="35">
        <v>20000</v>
      </c>
      <c r="H56" s="49"/>
      <c r="I56" s="35">
        <f t="shared" si="0"/>
        <v>40000</v>
      </c>
      <c r="J56" s="49"/>
      <c r="K56" s="48"/>
      <c r="L56" s="38"/>
      <c r="M56" s="37"/>
      <c r="N56" s="8" t="s">
        <v>70</v>
      </c>
    </row>
    <row r="57" spans="1:14" ht="27.6">
      <c r="A57" s="47">
        <v>46</v>
      </c>
      <c r="B57" s="10" t="s">
        <v>46</v>
      </c>
      <c r="C57" s="33" t="s">
        <v>81</v>
      </c>
      <c r="D57" s="48">
        <v>90000</v>
      </c>
      <c r="E57" s="36">
        <v>30000</v>
      </c>
      <c r="F57" s="35"/>
      <c r="G57" s="35">
        <v>20000</v>
      </c>
      <c r="H57" s="49"/>
      <c r="I57" s="35">
        <f t="shared" si="0"/>
        <v>40000</v>
      </c>
      <c r="J57" s="49"/>
      <c r="K57" s="48"/>
      <c r="L57" s="38"/>
      <c r="M57" s="37"/>
      <c r="N57" s="8" t="s">
        <v>70</v>
      </c>
    </row>
    <row r="58" spans="1:14" ht="27.6">
      <c r="A58" s="47">
        <v>47</v>
      </c>
      <c r="B58" s="10" t="s">
        <v>47</v>
      </c>
      <c r="C58" s="33" t="s">
        <v>80</v>
      </c>
      <c r="D58" s="48">
        <v>90000</v>
      </c>
      <c r="E58" s="36">
        <v>30000</v>
      </c>
      <c r="F58" s="35"/>
      <c r="G58" s="35">
        <v>20000</v>
      </c>
      <c r="H58" s="49"/>
      <c r="I58" s="35">
        <f t="shared" si="0"/>
        <v>40000</v>
      </c>
      <c r="J58" s="49"/>
      <c r="K58" s="48"/>
      <c r="L58" s="38"/>
      <c r="M58" s="37"/>
      <c r="N58" s="8" t="s">
        <v>70</v>
      </c>
    </row>
    <row r="59" spans="1:14" ht="27.6">
      <c r="A59" s="47">
        <v>48</v>
      </c>
      <c r="B59" s="11" t="s">
        <v>48</v>
      </c>
      <c r="C59" s="33" t="s">
        <v>78</v>
      </c>
      <c r="D59" s="48">
        <v>90000</v>
      </c>
      <c r="E59" s="36">
        <v>30000</v>
      </c>
      <c r="F59" s="35"/>
      <c r="G59" s="35">
        <v>20000</v>
      </c>
      <c r="H59" s="49"/>
      <c r="I59" s="35">
        <f t="shared" si="0"/>
        <v>40000</v>
      </c>
      <c r="J59" s="49"/>
      <c r="K59" s="48"/>
      <c r="L59" s="38"/>
      <c r="M59" s="37"/>
      <c r="N59" s="8" t="s">
        <v>70</v>
      </c>
    </row>
    <row r="60" spans="1:14" ht="27.6">
      <c r="A60" s="47">
        <v>49</v>
      </c>
      <c r="B60" s="12" t="s">
        <v>49</v>
      </c>
      <c r="C60" s="33" t="s">
        <v>78</v>
      </c>
      <c r="D60" s="48">
        <v>90000</v>
      </c>
      <c r="E60" s="36">
        <v>30000</v>
      </c>
      <c r="F60" s="35"/>
      <c r="G60" s="35">
        <v>20000</v>
      </c>
      <c r="H60" s="49"/>
      <c r="I60" s="35">
        <f t="shared" si="0"/>
        <v>40000</v>
      </c>
      <c r="J60" s="49"/>
      <c r="K60" s="48"/>
      <c r="L60" s="38"/>
      <c r="M60" s="37"/>
      <c r="N60" s="8" t="s">
        <v>70</v>
      </c>
    </row>
    <row r="61" spans="1:14" ht="27.6">
      <c r="A61" s="47">
        <v>50</v>
      </c>
      <c r="B61" s="12" t="s">
        <v>50</v>
      </c>
      <c r="C61" s="33" t="s">
        <v>79</v>
      </c>
      <c r="D61" s="48">
        <v>90000</v>
      </c>
      <c r="E61" s="36">
        <v>30000</v>
      </c>
      <c r="F61" s="35"/>
      <c r="G61" s="35">
        <v>20000</v>
      </c>
      <c r="H61" s="49"/>
      <c r="I61" s="35">
        <f t="shared" si="0"/>
        <v>40000</v>
      </c>
      <c r="J61" s="49"/>
      <c r="K61" s="48"/>
      <c r="L61" s="38"/>
      <c r="M61" s="37"/>
      <c r="N61" s="8" t="s">
        <v>70</v>
      </c>
    </row>
    <row r="62" spans="1:14" ht="27.6">
      <c r="A62" s="47">
        <v>51</v>
      </c>
      <c r="B62" s="13" t="s">
        <v>51</v>
      </c>
      <c r="C62" s="33" t="s">
        <v>81</v>
      </c>
      <c r="D62" s="48">
        <v>90000</v>
      </c>
      <c r="E62" s="36">
        <v>30000</v>
      </c>
      <c r="F62" s="35"/>
      <c r="G62" s="35">
        <v>20000</v>
      </c>
      <c r="H62" s="49"/>
      <c r="I62" s="35">
        <f t="shared" si="0"/>
        <v>40000</v>
      </c>
      <c r="J62" s="49"/>
      <c r="K62" s="48"/>
      <c r="L62" s="38"/>
      <c r="M62" s="37"/>
      <c r="N62" s="8" t="s">
        <v>70</v>
      </c>
    </row>
    <row r="63" spans="1:14" ht="27.6">
      <c r="A63" s="47">
        <v>52</v>
      </c>
      <c r="B63" s="14" t="s">
        <v>52</v>
      </c>
      <c r="C63" s="33" t="s">
        <v>77</v>
      </c>
      <c r="D63" s="48">
        <v>90000</v>
      </c>
      <c r="E63" s="36">
        <v>30000</v>
      </c>
      <c r="F63" s="35"/>
      <c r="G63" s="35">
        <v>20000</v>
      </c>
      <c r="H63" s="49"/>
      <c r="I63" s="35">
        <f t="shared" si="0"/>
        <v>40000</v>
      </c>
      <c r="J63" s="49"/>
      <c r="K63" s="48"/>
      <c r="L63" s="38"/>
      <c r="M63" s="37"/>
      <c r="N63" s="8" t="s">
        <v>70</v>
      </c>
    </row>
    <row r="64" spans="1:14" ht="27.6">
      <c r="A64" s="47">
        <v>53</v>
      </c>
      <c r="B64" s="15" t="s">
        <v>53</v>
      </c>
      <c r="C64" s="33" t="s">
        <v>78</v>
      </c>
      <c r="D64" s="48">
        <v>90000</v>
      </c>
      <c r="E64" s="36">
        <v>30000</v>
      </c>
      <c r="F64" s="35"/>
      <c r="G64" s="35">
        <v>20000</v>
      </c>
      <c r="H64" s="49"/>
      <c r="I64" s="35">
        <f t="shared" si="0"/>
        <v>40000</v>
      </c>
      <c r="J64" s="49"/>
      <c r="K64" s="48"/>
      <c r="L64" s="38"/>
      <c r="M64" s="37"/>
      <c r="N64" s="8" t="s">
        <v>70</v>
      </c>
    </row>
    <row r="65" spans="1:14" ht="27.6">
      <c r="A65" s="47">
        <v>54</v>
      </c>
      <c r="B65" s="11" t="s">
        <v>54</v>
      </c>
      <c r="C65" s="33" t="s">
        <v>81</v>
      </c>
      <c r="D65" s="48">
        <v>90000</v>
      </c>
      <c r="E65" s="36">
        <v>30000</v>
      </c>
      <c r="F65" s="35"/>
      <c r="G65" s="35">
        <v>20000</v>
      </c>
      <c r="H65" s="49"/>
      <c r="I65" s="35">
        <f t="shared" si="0"/>
        <v>40000</v>
      </c>
      <c r="J65" s="49"/>
      <c r="K65" s="48"/>
      <c r="L65" s="38"/>
      <c r="M65" s="37"/>
      <c r="N65" s="8" t="s">
        <v>70</v>
      </c>
    </row>
    <row r="66" spans="1:14" ht="27.6">
      <c r="A66" s="47">
        <v>55</v>
      </c>
      <c r="B66" s="10" t="s">
        <v>55</v>
      </c>
      <c r="C66" s="33" t="s">
        <v>78</v>
      </c>
      <c r="D66" s="48">
        <v>90000</v>
      </c>
      <c r="E66" s="36">
        <v>30000</v>
      </c>
      <c r="F66" s="35"/>
      <c r="G66" s="35">
        <v>20000</v>
      </c>
      <c r="H66" s="49"/>
      <c r="I66" s="35">
        <f t="shared" si="0"/>
        <v>40000</v>
      </c>
      <c r="J66" s="49"/>
      <c r="K66" s="48"/>
      <c r="L66" s="38"/>
      <c r="M66" s="37"/>
      <c r="N66" s="8" t="s">
        <v>70</v>
      </c>
    </row>
    <row r="67" spans="1:14" ht="27.6">
      <c r="A67" s="47">
        <v>56</v>
      </c>
      <c r="B67" s="10" t="s">
        <v>56</v>
      </c>
      <c r="C67" s="33" t="s">
        <v>79</v>
      </c>
      <c r="D67" s="48">
        <v>90000</v>
      </c>
      <c r="E67" s="36">
        <v>30000</v>
      </c>
      <c r="F67" s="35"/>
      <c r="G67" s="35">
        <v>20000</v>
      </c>
      <c r="H67" s="49"/>
      <c r="I67" s="35">
        <f t="shared" si="0"/>
        <v>40000</v>
      </c>
      <c r="J67" s="49"/>
      <c r="K67" s="48"/>
      <c r="L67" s="38"/>
      <c r="M67" s="37"/>
      <c r="N67" s="8" t="s">
        <v>70</v>
      </c>
    </row>
    <row r="68" spans="1:14" ht="27.6">
      <c r="A68" s="47">
        <v>57</v>
      </c>
      <c r="B68" s="10" t="s">
        <v>57</v>
      </c>
      <c r="C68" s="33" t="s">
        <v>78</v>
      </c>
      <c r="D68" s="48">
        <v>90000</v>
      </c>
      <c r="E68" s="36">
        <v>30000</v>
      </c>
      <c r="F68" s="35"/>
      <c r="G68" s="35">
        <v>20000</v>
      </c>
      <c r="H68" s="49"/>
      <c r="I68" s="35">
        <f t="shared" si="0"/>
        <v>40000</v>
      </c>
      <c r="J68" s="49"/>
      <c r="K68" s="48"/>
      <c r="L68" s="38"/>
      <c r="M68" s="37"/>
      <c r="N68" s="8" t="s">
        <v>70</v>
      </c>
    </row>
    <row r="69" spans="1:14" ht="27.6">
      <c r="A69" s="47">
        <v>58</v>
      </c>
      <c r="B69" s="10" t="s">
        <v>58</v>
      </c>
      <c r="C69" s="33" t="s">
        <v>78</v>
      </c>
      <c r="D69" s="51">
        <v>90000</v>
      </c>
      <c r="E69" s="36">
        <v>30000</v>
      </c>
      <c r="F69" s="52"/>
      <c r="G69" s="35">
        <v>20000</v>
      </c>
      <c r="H69" s="53"/>
      <c r="I69" s="35">
        <f t="shared" si="0"/>
        <v>40000</v>
      </c>
      <c r="J69" s="53"/>
      <c r="K69" s="51"/>
      <c r="L69" s="38"/>
      <c r="M69" s="37"/>
      <c r="N69" s="8" t="s">
        <v>70</v>
      </c>
    </row>
    <row r="70" spans="1:14">
      <c r="A70" s="54"/>
      <c r="B70" s="55"/>
      <c r="C70" s="56" t="s">
        <v>86</v>
      </c>
      <c r="D70" s="57">
        <f>SUM(D12:D69)</f>
        <v>5392500</v>
      </c>
      <c r="E70" s="57">
        <f t="shared" ref="E70:M70" si="1">SUM(E12:E69)</f>
        <v>1770000</v>
      </c>
      <c r="F70" s="57">
        <f t="shared" si="1"/>
        <v>0</v>
      </c>
      <c r="G70" s="57">
        <f t="shared" si="1"/>
        <v>1200000</v>
      </c>
      <c r="H70" s="57">
        <f t="shared" si="1"/>
        <v>0</v>
      </c>
      <c r="I70" s="57">
        <f t="shared" si="1"/>
        <v>2422500</v>
      </c>
      <c r="J70" s="57">
        <f t="shared" si="1"/>
        <v>0</v>
      </c>
      <c r="K70" s="57">
        <f t="shared" si="1"/>
        <v>0</v>
      </c>
      <c r="L70" s="57">
        <f t="shared" si="1"/>
        <v>0</v>
      </c>
      <c r="M70" s="57">
        <f t="shared" si="1"/>
        <v>0</v>
      </c>
      <c r="N70" s="37"/>
    </row>
    <row r="71" spans="1:14" ht="30">
      <c r="A71" s="2" t="s">
        <v>2</v>
      </c>
      <c r="B71" s="72" t="s">
        <v>61</v>
      </c>
      <c r="C71" s="2" t="s">
        <v>62</v>
      </c>
      <c r="D71" s="3" t="s">
        <v>63</v>
      </c>
      <c r="E71" s="4" t="s">
        <v>64</v>
      </c>
      <c r="F71" s="5" t="s">
        <v>65</v>
      </c>
      <c r="G71" s="5" t="s">
        <v>0</v>
      </c>
      <c r="H71" s="3" t="s">
        <v>65</v>
      </c>
      <c r="I71" s="5" t="s">
        <v>1</v>
      </c>
      <c r="J71" s="3" t="s">
        <v>65</v>
      </c>
      <c r="K71" s="6" t="s">
        <v>66</v>
      </c>
      <c r="L71" s="6" t="s">
        <v>67</v>
      </c>
      <c r="M71" s="7" t="s">
        <v>68</v>
      </c>
      <c r="N71" s="7" t="s">
        <v>69</v>
      </c>
    </row>
    <row r="72" spans="1:14" ht="27.6">
      <c r="A72" s="58" t="s">
        <v>87</v>
      </c>
      <c r="B72" s="16" t="s">
        <v>88</v>
      </c>
      <c r="C72" s="17" t="s">
        <v>114</v>
      </c>
      <c r="D72" s="59">
        <v>48000</v>
      </c>
      <c r="E72" s="60"/>
      <c r="F72" s="61"/>
      <c r="G72" s="61"/>
      <c r="H72" s="37"/>
      <c r="I72" s="61">
        <v>48000</v>
      </c>
      <c r="J72" s="37"/>
      <c r="K72" s="37"/>
      <c r="L72" s="38"/>
      <c r="M72" s="37"/>
      <c r="N72" s="8" t="s">
        <v>70</v>
      </c>
    </row>
    <row r="73" spans="1:14">
      <c r="A73" s="45" t="s">
        <v>89</v>
      </c>
      <c r="B73" s="45"/>
      <c r="C73" s="21"/>
      <c r="D73" s="20"/>
      <c r="E73" s="22"/>
      <c r="F73" s="23"/>
      <c r="G73" s="23"/>
      <c r="H73" s="20"/>
      <c r="I73" s="23"/>
      <c r="J73" s="20"/>
      <c r="K73" s="20"/>
      <c r="L73" s="20"/>
      <c r="M73" s="20"/>
      <c r="N73" s="20"/>
    </row>
    <row r="74" spans="1:14" ht="30">
      <c r="A74" s="2" t="s">
        <v>2</v>
      </c>
      <c r="B74" s="72" t="s">
        <v>61</v>
      </c>
      <c r="C74" s="2" t="s">
        <v>62</v>
      </c>
      <c r="D74" s="3" t="s">
        <v>63</v>
      </c>
      <c r="E74" s="4" t="s">
        <v>64</v>
      </c>
      <c r="F74" s="5" t="s">
        <v>65</v>
      </c>
      <c r="G74" s="5" t="s">
        <v>0</v>
      </c>
      <c r="H74" s="3" t="s">
        <v>65</v>
      </c>
      <c r="I74" s="5" t="s">
        <v>1</v>
      </c>
      <c r="J74" s="3" t="s">
        <v>65</v>
      </c>
      <c r="K74" s="6" t="s">
        <v>66</v>
      </c>
      <c r="L74" s="6" t="s">
        <v>67</v>
      </c>
      <c r="M74" s="7" t="s">
        <v>68</v>
      </c>
      <c r="N74" s="7" t="s">
        <v>69</v>
      </c>
    </row>
    <row r="75" spans="1:14" ht="48.6">
      <c r="A75" s="37">
        <v>1</v>
      </c>
      <c r="B75" s="73" t="s">
        <v>90</v>
      </c>
      <c r="C75" s="62" t="s">
        <v>115</v>
      </c>
      <c r="D75" s="63">
        <v>148386</v>
      </c>
      <c r="E75" s="64">
        <v>148386</v>
      </c>
      <c r="F75" s="65"/>
      <c r="G75" s="65"/>
      <c r="H75" s="65"/>
      <c r="I75" s="65"/>
      <c r="J75" s="37"/>
      <c r="K75" s="37"/>
      <c r="L75" s="37"/>
      <c r="M75" s="37"/>
      <c r="N75" s="18" t="s">
        <v>91</v>
      </c>
    </row>
    <row r="76" spans="1:14" ht="48.6">
      <c r="A76" s="37">
        <v>2</v>
      </c>
      <c r="B76" s="73" t="s">
        <v>92</v>
      </c>
      <c r="C76" s="62" t="s">
        <v>116</v>
      </c>
      <c r="D76" s="65">
        <v>100000</v>
      </c>
      <c r="E76" s="66"/>
      <c r="F76" s="65"/>
      <c r="G76" s="65">
        <v>100000</v>
      </c>
      <c r="H76" s="65"/>
      <c r="I76" s="65"/>
      <c r="J76" s="37"/>
      <c r="K76" s="37"/>
      <c r="L76" s="37"/>
      <c r="M76" s="37"/>
      <c r="N76" s="19" t="s">
        <v>70</v>
      </c>
    </row>
    <row r="77" spans="1:14" ht="64.8">
      <c r="A77" s="37">
        <v>3</v>
      </c>
      <c r="B77" s="74" t="s">
        <v>93</v>
      </c>
      <c r="C77" s="62" t="s">
        <v>117</v>
      </c>
      <c r="D77" s="65">
        <v>300000</v>
      </c>
      <c r="E77" s="66"/>
      <c r="F77" s="65"/>
      <c r="G77" s="65">
        <v>300000</v>
      </c>
      <c r="H77" s="65"/>
      <c r="I77" s="65"/>
      <c r="J77" s="37"/>
      <c r="K77" s="37"/>
      <c r="L77" s="37"/>
      <c r="M77" s="37"/>
      <c r="N77" s="19" t="s">
        <v>70</v>
      </c>
    </row>
    <row r="78" spans="1:14" ht="64.8">
      <c r="A78" s="37">
        <v>4</v>
      </c>
      <c r="B78" s="74" t="s">
        <v>94</v>
      </c>
      <c r="C78" s="62" t="s">
        <v>118</v>
      </c>
      <c r="D78" s="65">
        <v>325800</v>
      </c>
      <c r="E78" s="66">
        <v>325800</v>
      </c>
      <c r="F78" s="65"/>
      <c r="G78" s="65"/>
      <c r="H78" s="65"/>
      <c r="I78" s="65"/>
      <c r="J78" s="37"/>
      <c r="K78" s="37"/>
      <c r="L78" s="37"/>
      <c r="M78" s="37"/>
      <c r="N78" s="19" t="s">
        <v>70</v>
      </c>
    </row>
    <row r="79" spans="1:14" ht="55.2">
      <c r="A79" s="37">
        <v>5</v>
      </c>
      <c r="B79" s="75" t="s">
        <v>95</v>
      </c>
      <c r="C79" s="67" t="s">
        <v>119</v>
      </c>
      <c r="D79" s="65">
        <v>250000</v>
      </c>
      <c r="E79" s="66">
        <v>100000</v>
      </c>
      <c r="F79" s="65"/>
      <c r="G79" s="65"/>
      <c r="H79" s="65"/>
      <c r="I79" s="68">
        <f t="shared" ref="I79:I86" si="2">D79-E79-G79</f>
        <v>150000</v>
      </c>
      <c r="J79" s="37"/>
      <c r="K79" s="37"/>
      <c r="L79" s="37"/>
      <c r="M79" s="37"/>
      <c r="N79" s="18" t="s">
        <v>96</v>
      </c>
    </row>
    <row r="80" spans="1:14" ht="32.4">
      <c r="A80" s="37">
        <v>6</v>
      </c>
      <c r="B80" s="75" t="s">
        <v>97</v>
      </c>
      <c r="C80" s="67" t="s">
        <v>120</v>
      </c>
      <c r="D80" s="65">
        <v>150000</v>
      </c>
      <c r="E80" s="66">
        <v>100000</v>
      </c>
      <c r="F80" s="65"/>
      <c r="G80" s="65"/>
      <c r="H80" s="65"/>
      <c r="I80" s="65">
        <f t="shared" si="2"/>
        <v>50000</v>
      </c>
      <c r="J80" s="37"/>
      <c r="K80" s="37"/>
      <c r="L80" s="37"/>
      <c r="M80" s="37"/>
      <c r="N80" s="19" t="s">
        <v>70</v>
      </c>
    </row>
    <row r="81" spans="1:14" ht="32.4">
      <c r="A81" s="37">
        <v>7</v>
      </c>
      <c r="B81" s="75" t="s">
        <v>98</v>
      </c>
      <c r="C81" s="67" t="s">
        <v>121</v>
      </c>
      <c r="D81" s="65">
        <v>200000</v>
      </c>
      <c r="E81" s="66">
        <v>100000</v>
      </c>
      <c r="F81" s="65"/>
      <c r="G81" s="65"/>
      <c r="H81" s="65"/>
      <c r="I81" s="65">
        <f t="shared" si="2"/>
        <v>100000</v>
      </c>
      <c r="J81" s="37"/>
      <c r="K81" s="37"/>
      <c r="L81" s="37"/>
      <c r="M81" s="37"/>
      <c r="N81" s="19" t="s">
        <v>70</v>
      </c>
    </row>
    <row r="82" spans="1:14" ht="96.6">
      <c r="A82" s="37">
        <v>8</v>
      </c>
      <c r="B82" s="75" t="s">
        <v>99</v>
      </c>
      <c r="C82" s="67" t="s">
        <v>122</v>
      </c>
      <c r="D82" s="65">
        <v>200000</v>
      </c>
      <c r="E82" s="66">
        <v>100000</v>
      </c>
      <c r="F82" s="65"/>
      <c r="G82" s="65"/>
      <c r="H82" s="65"/>
      <c r="I82" s="68">
        <f t="shared" si="2"/>
        <v>100000</v>
      </c>
      <c r="J82" s="37"/>
      <c r="K82" s="37"/>
      <c r="L82" s="37"/>
      <c r="M82" s="37"/>
      <c r="N82" s="18" t="s">
        <v>123</v>
      </c>
    </row>
    <row r="83" spans="1:14" ht="32.4">
      <c r="A83" s="37">
        <v>9</v>
      </c>
      <c r="B83" s="75" t="s">
        <v>100</v>
      </c>
      <c r="C83" s="67" t="s">
        <v>124</v>
      </c>
      <c r="D83" s="65">
        <v>200000</v>
      </c>
      <c r="E83" s="66">
        <v>100000</v>
      </c>
      <c r="F83" s="65"/>
      <c r="G83" s="65"/>
      <c r="H83" s="65"/>
      <c r="I83" s="65">
        <f t="shared" si="2"/>
        <v>100000</v>
      </c>
      <c r="J83" s="37"/>
      <c r="K83" s="37"/>
      <c r="L83" s="37"/>
      <c r="M83" s="37"/>
      <c r="N83" s="19" t="s">
        <v>70</v>
      </c>
    </row>
    <row r="84" spans="1:14" ht="96.6">
      <c r="A84" s="37">
        <v>10</v>
      </c>
      <c r="B84" s="76" t="s">
        <v>101</v>
      </c>
      <c r="C84" s="67" t="s">
        <v>125</v>
      </c>
      <c r="D84" s="65">
        <v>300000</v>
      </c>
      <c r="E84" s="66">
        <v>100000</v>
      </c>
      <c r="F84" s="65"/>
      <c r="G84" s="68">
        <v>100000</v>
      </c>
      <c r="H84" s="65"/>
      <c r="I84" s="65">
        <f t="shared" si="2"/>
        <v>100000</v>
      </c>
      <c r="J84" s="37"/>
      <c r="K84" s="37"/>
      <c r="L84" s="37"/>
      <c r="M84" s="37"/>
      <c r="N84" s="18" t="s">
        <v>102</v>
      </c>
    </row>
    <row r="85" spans="1:14" ht="55.2">
      <c r="A85" s="37">
        <v>11</v>
      </c>
      <c r="B85" s="75" t="s">
        <v>103</v>
      </c>
      <c r="C85" s="67" t="s">
        <v>126</v>
      </c>
      <c r="D85" s="65">
        <v>220000</v>
      </c>
      <c r="E85" s="66">
        <v>100000</v>
      </c>
      <c r="F85" s="65"/>
      <c r="G85" s="65"/>
      <c r="H85" s="65"/>
      <c r="I85" s="68">
        <f t="shared" si="2"/>
        <v>120000</v>
      </c>
      <c r="J85" s="37"/>
      <c r="K85" s="37"/>
      <c r="L85" s="37"/>
      <c r="M85" s="37"/>
      <c r="N85" s="18" t="s">
        <v>96</v>
      </c>
    </row>
    <row r="86" spans="1:14" ht="96.6">
      <c r="A86" s="37">
        <v>12</v>
      </c>
      <c r="B86" s="76" t="s">
        <v>90</v>
      </c>
      <c r="C86" s="67" t="s">
        <v>127</v>
      </c>
      <c r="D86" s="65">
        <v>294749</v>
      </c>
      <c r="E86" s="64">
        <v>149957</v>
      </c>
      <c r="F86" s="65"/>
      <c r="G86" s="65">
        <v>81944</v>
      </c>
      <c r="H86" s="65"/>
      <c r="I86" s="65">
        <f t="shared" si="2"/>
        <v>62848</v>
      </c>
      <c r="J86" s="37"/>
      <c r="K86" s="37"/>
      <c r="L86" s="37"/>
      <c r="M86" s="37"/>
      <c r="N86" s="18" t="s">
        <v>104</v>
      </c>
    </row>
    <row r="87" spans="1:14" ht="64.8">
      <c r="A87" s="37">
        <v>13</v>
      </c>
      <c r="B87" s="74" t="s">
        <v>105</v>
      </c>
      <c r="C87" s="62" t="s">
        <v>128</v>
      </c>
      <c r="D87" s="65">
        <v>31000</v>
      </c>
      <c r="E87" s="66"/>
      <c r="F87" s="65"/>
      <c r="G87" s="65">
        <v>31000</v>
      </c>
      <c r="H87" s="65"/>
      <c r="I87" s="65"/>
      <c r="J87" s="37"/>
      <c r="K87" s="37"/>
      <c r="L87" s="37"/>
      <c r="M87" s="37"/>
      <c r="N87" s="19" t="s">
        <v>70</v>
      </c>
    </row>
    <row r="88" spans="1:14" ht="129.6">
      <c r="A88" s="37">
        <v>14</v>
      </c>
      <c r="B88" s="73" t="s">
        <v>92</v>
      </c>
      <c r="C88" s="62" t="s">
        <v>129</v>
      </c>
      <c r="D88" s="65">
        <v>133000</v>
      </c>
      <c r="E88" s="66">
        <v>133000</v>
      </c>
      <c r="F88" s="65"/>
      <c r="G88" s="65"/>
      <c r="H88" s="65"/>
      <c r="I88" s="65"/>
      <c r="J88" s="37"/>
      <c r="K88" s="37"/>
      <c r="L88" s="37"/>
      <c r="M88" s="37"/>
      <c r="N88" s="19" t="s">
        <v>70</v>
      </c>
    </row>
    <row r="89" spans="1:14" ht="32.4">
      <c r="A89" s="37">
        <v>15</v>
      </c>
      <c r="B89" s="74" t="s">
        <v>106</v>
      </c>
      <c r="C89" s="62" t="s">
        <v>130</v>
      </c>
      <c r="D89" s="65">
        <v>39000</v>
      </c>
      <c r="E89" s="66">
        <v>39000</v>
      </c>
      <c r="F89" s="65"/>
      <c r="G89" s="65"/>
      <c r="H89" s="65"/>
      <c r="I89" s="65"/>
      <c r="J89" s="37"/>
      <c r="K89" s="37"/>
      <c r="L89" s="37"/>
      <c r="M89" s="37"/>
      <c r="N89" s="19" t="s">
        <v>70</v>
      </c>
    </row>
    <row r="90" spans="1:14" ht="32.4">
      <c r="A90" s="37">
        <v>16</v>
      </c>
      <c r="B90" s="73" t="s">
        <v>101</v>
      </c>
      <c r="C90" s="62" t="s">
        <v>131</v>
      </c>
      <c r="D90" s="65">
        <v>200000</v>
      </c>
      <c r="E90" s="66"/>
      <c r="F90" s="65"/>
      <c r="G90" s="68">
        <v>200000</v>
      </c>
      <c r="H90" s="65"/>
      <c r="I90" s="65"/>
      <c r="J90" s="37"/>
      <c r="K90" s="37"/>
      <c r="L90" s="37"/>
      <c r="M90" s="37"/>
      <c r="N90" s="18" t="s">
        <v>91</v>
      </c>
    </row>
    <row r="91" spans="1:14" ht="48.6">
      <c r="A91" s="37">
        <v>17</v>
      </c>
      <c r="B91" s="74" t="s">
        <v>107</v>
      </c>
      <c r="C91" s="62" t="s">
        <v>132</v>
      </c>
      <c r="D91" s="65">
        <v>25800</v>
      </c>
      <c r="E91" s="66"/>
      <c r="F91" s="65"/>
      <c r="G91" s="65"/>
      <c r="H91" s="65"/>
      <c r="I91" s="65">
        <v>25800</v>
      </c>
      <c r="J91" s="37"/>
      <c r="K91" s="37"/>
      <c r="L91" s="37"/>
      <c r="M91" s="37"/>
      <c r="N91" s="19" t="s">
        <v>70</v>
      </c>
    </row>
    <row r="92" spans="1:14" ht="64.8">
      <c r="A92" s="37">
        <v>18</v>
      </c>
      <c r="B92" s="73" t="s">
        <v>90</v>
      </c>
      <c r="C92" s="62" t="s">
        <v>133</v>
      </c>
      <c r="D92" s="65">
        <v>142524</v>
      </c>
      <c r="E92" s="64">
        <v>142524</v>
      </c>
      <c r="F92" s="65"/>
      <c r="G92" s="65"/>
      <c r="H92" s="65"/>
      <c r="I92" s="65"/>
      <c r="J92" s="37"/>
      <c r="K92" s="37"/>
      <c r="L92" s="37"/>
      <c r="M92" s="37"/>
      <c r="N92" s="18" t="s">
        <v>91</v>
      </c>
    </row>
    <row r="93" spans="1:14">
      <c r="A93" s="54"/>
      <c r="B93" s="55"/>
      <c r="C93" s="56" t="s">
        <v>108</v>
      </c>
      <c r="D93" s="65">
        <f>SUM(D75:D92)</f>
        <v>3260259</v>
      </c>
      <c r="E93" s="66">
        <f t="shared" ref="E93:M93" si="3">SUM(E75:E92)</f>
        <v>1638667</v>
      </c>
      <c r="F93" s="65"/>
      <c r="G93" s="65">
        <f t="shared" si="3"/>
        <v>812944</v>
      </c>
      <c r="H93" s="65"/>
      <c r="I93" s="65">
        <f t="shared" si="3"/>
        <v>808648</v>
      </c>
      <c r="J93" s="37"/>
      <c r="K93" s="37">
        <f t="shared" si="3"/>
        <v>0</v>
      </c>
      <c r="L93" s="37">
        <f t="shared" si="3"/>
        <v>0</v>
      </c>
      <c r="M93" s="37">
        <f t="shared" si="3"/>
        <v>0</v>
      </c>
      <c r="N93" s="37"/>
    </row>
    <row r="94" spans="1:14" ht="16.8" thickBot="1">
      <c r="A94" s="69"/>
      <c r="B94" s="55"/>
      <c r="C94" s="70" t="s">
        <v>109</v>
      </c>
      <c r="D94" s="71">
        <f>SUM(D9+D70+D72+D93)</f>
        <v>9169259</v>
      </c>
      <c r="E94" s="71">
        <f>SUM(E9+E70+E72+E93)</f>
        <v>3474667</v>
      </c>
      <c r="F94" s="71"/>
      <c r="G94" s="71">
        <f>SUM(G9+G70+G72+G93)</f>
        <v>2316444</v>
      </c>
      <c r="H94" s="71"/>
      <c r="I94" s="71">
        <f>SUM(I9+I70+I72+I93)</f>
        <v>3378148</v>
      </c>
      <c r="J94" s="71"/>
      <c r="K94" s="71">
        <f>SUM(K9+K70+K72+K93)</f>
        <v>0</v>
      </c>
      <c r="L94" s="71">
        <f>SUM(L9+L70+L72+L93)</f>
        <v>0</v>
      </c>
      <c r="M94" s="37"/>
      <c r="N94" s="37"/>
    </row>
  </sheetData>
  <phoneticPr fontId="1" type="noConversion"/>
  <pageMargins left="0.23622047244094491" right="0.23622047244094491" top="0.74803149606299213" bottom="0.55118110236220474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" workbookViewId="0">
      <selection activeCell="B4" sqref="B4:D4"/>
    </sheetView>
  </sheetViews>
  <sheetFormatPr defaultColWidth="9" defaultRowHeight="16.2"/>
  <cols>
    <col min="1" max="1" width="23.44140625" style="80" customWidth="1"/>
    <col min="2" max="2" width="16.33203125" style="80" customWidth="1"/>
    <col min="3" max="4" width="14.88671875" style="80" customWidth="1"/>
    <col min="5" max="5" width="24.44140625" style="80" customWidth="1"/>
    <col min="6" max="256" width="9" style="80"/>
    <col min="257" max="257" width="23.44140625" style="80" customWidth="1"/>
    <col min="258" max="258" width="16.33203125" style="80" customWidth="1"/>
    <col min="259" max="260" width="14.88671875" style="80" customWidth="1"/>
    <col min="261" max="261" width="24.44140625" style="80" customWidth="1"/>
    <col min="262" max="512" width="9" style="80"/>
    <col min="513" max="513" width="23.44140625" style="80" customWidth="1"/>
    <col min="514" max="514" width="16.33203125" style="80" customWidth="1"/>
    <col min="515" max="516" width="14.88671875" style="80" customWidth="1"/>
    <col min="517" max="517" width="24.44140625" style="80" customWidth="1"/>
    <col min="518" max="768" width="9" style="80"/>
    <col min="769" max="769" width="23.44140625" style="80" customWidth="1"/>
    <col min="770" max="770" width="16.33203125" style="80" customWidth="1"/>
    <col min="771" max="772" width="14.88671875" style="80" customWidth="1"/>
    <col min="773" max="773" width="24.44140625" style="80" customWidth="1"/>
    <col min="774" max="1024" width="9" style="80"/>
    <col min="1025" max="1025" width="23.44140625" style="80" customWidth="1"/>
    <col min="1026" max="1026" width="16.33203125" style="80" customWidth="1"/>
    <col min="1027" max="1028" width="14.88671875" style="80" customWidth="1"/>
    <col min="1029" max="1029" width="24.44140625" style="80" customWidth="1"/>
    <col min="1030" max="1280" width="9" style="80"/>
    <col min="1281" max="1281" width="23.44140625" style="80" customWidth="1"/>
    <col min="1282" max="1282" width="16.33203125" style="80" customWidth="1"/>
    <col min="1283" max="1284" width="14.88671875" style="80" customWidth="1"/>
    <col min="1285" max="1285" width="24.44140625" style="80" customWidth="1"/>
    <col min="1286" max="1536" width="9" style="80"/>
    <col min="1537" max="1537" width="23.44140625" style="80" customWidth="1"/>
    <col min="1538" max="1538" width="16.33203125" style="80" customWidth="1"/>
    <col min="1539" max="1540" width="14.88671875" style="80" customWidth="1"/>
    <col min="1541" max="1541" width="24.44140625" style="80" customWidth="1"/>
    <col min="1542" max="1792" width="9" style="80"/>
    <col min="1793" max="1793" width="23.44140625" style="80" customWidth="1"/>
    <col min="1794" max="1794" width="16.33203125" style="80" customWidth="1"/>
    <col min="1795" max="1796" width="14.88671875" style="80" customWidth="1"/>
    <col min="1797" max="1797" width="24.44140625" style="80" customWidth="1"/>
    <col min="1798" max="2048" width="9" style="80"/>
    <col min="2049" max="2049" width="23.44140625" style="80" customWidth="1"/>
    <col min="2050" max="2050" width="16.33203125" style="80" customWidth="1"/>
    <col min="2051" max="2052" width="14.88671875" style="80" customWidth="1"/>
    <col min="2053" max="2053" width="24.44140625" style="80" customWidth="1"/>
    <col min="2054" max="2304" width="9" style="80"/>
    <col min="2305" max="2305" width="23.44140625" style="80" customWidth="1"/>
    <col min="2306" max="2306" width="16.33203125" style="80" customWidth="1"/>
    <col min="2307" max="2308" width="14.88671875" style="80" customWidth="1"/>
    <col min="2309" max="2309" width="24.44140625" style="80" customWidth="1"/>
    <col min="2310" max="2560" width="9" style="80"/>
    <col min="2561" max="2561" width="23.44140625" style="80" customWidth="1"/>
    <col min="2562" max="2562" width="16.33203125" style="80" customWidth="1"/>
    <col min="2563" max="2564" width="14.88671875" style="80" customWidth="1"/>
    <col min="2565" max="2565" width="24.44140625" style="80" customWidth="1"/>
    <col min="2566" max="2816" width="9" style="80"/>
    <col min="2817" max="2817" width="23.44140625" style="80" customWidth="1"/>
    <col min="2818" max="2818" width="16.33203125" style="80" customWidth="1"/>
    <col min="2819" max="2820" width="14.88671875" style="80" customWidth="1"/>
    <col min="2821" max="2821" width="24.44140625" style="80" customWidth="1"/>
    <col min="2822" max="3072" width="9" style="80"/>
    <col min="3073" max="3073" width="23.44140625" style="80" customWidth="1"/>
    <col min="3074" max="3074" width="16.33203125" style="80" customWidth="1"/>
    <col min="3075" max="3076" width="14.88671875" style="80" customWidth="1"/>
    <col min="3077" max="3077" width="24.44140625" style="80" customWidth="1"/>
    <col min="3078" max="3328" width="9" style="80"/>
    <col min="3329" max="3329" width="23.44140625" style="80" customWidth="1"/>
    <col min="3330" max="3330" width="16.33203125" style="80" customWidth="1"/>
    <col min="3331" max="3332" width="14.88671875" style="80" customWidth="1"/>
    <col min="3333" max="3333" width="24.44140625" style="80" customWidth="1"/>
    <col min="3334" max="3584" width="9" style="80"/>
    <col min="3585" max="3585" width="23.44140625" style="80" customWidth="1"/>
    <col min="3586" max="3586" width="16.33203125" style="80" customWidth="1"/>
    <col min="3587" max="3588" width="14.88671875" style="80" customWidth="1"/>
    <col min="3589" max="3589" width="24.44140625" style="80" customWidth="1"/>
    <col min="3590" max="3840" width="9" style="80"/>
    <col min="3841" max="3841" width="23.44140625" style="80" customWidth="1"/>
    <col min="3842" max="3842" width="16.33203125" style="80" customWidth="1"/>
    <col min="3843" max="3844" width="14.88671875" style="80" customWidth="1"/>
    <col min="3845" max="3845" width="24.44140625" style="80" customWidth="1"/>
    <col min="3846" max="4096" width="9" style="80"/>
    <col min="4097" max="4097" width="23.44140625" style="80" customWidth="1"/>
    <col min="4098" max="4098" width="16.33203125" style="80" customWidth="1"/>
    <col min="4099" max="4100" width="14.88671875" style="80" customWidth="1"/>
    <col min="4101" max="4101" width="24.44140625" style="80" customWidth="1"/>
    <col min="4102" max="4352" width="9" style="80"/>
    <col min="4353" max="4353" width="23.44140625" style="80" customWidth="1"/>
    <col min="4354" max="4354" width="16.33203125" style="80" customWidth="1"/>
    <col min="4355" max="4356" width="14.88671875" style="80" customWidth="1"/>
    <col min="4357" max="4357" width="24.44140625" style="80" customWidth="1"/>
    <col min="4358" max="4608" width="9" style="80"/>
    <col min="4609" max="4609" width="23.44140625" style="80" customWidth="1"/>
    <col min="4610" max="4610" width="16.33203125" style="80" customWidth="1"/>
    <col min="4611" max="4612" width="14.88671875" style="80" customWidth="1"/>
    <col min="4613" max="4613" width="24.44140625" style="80" customWidth="1"/>
    <col min="4614" max="4864" width="9" style="80"/>
    <col min="4865" max="4865" width="23.44140625" style="80" customWidth="1"/>
    <col min="4866" max="4866" width="16.33203125" style="80" customWidth="1"/>
    <col min="4867" max="4868" width="14.88671875" style="80" customWidth="1"/>
    <col min="4869" max="4869" width="24.44140625" style="80" customWidth="1"/>
    <col min="4870" max="5120" width="9" style="80"/>
    <col min="5121" max="5121" width="23.44140625" style="80" customWidth="1"/>
    <col min="5122" max="5122" width="16.33203125" style="80" customWidth="1"/>
    <col min="5123" max="5124" width="14.88671875" style="80" customWidth="1"/>
    <col min="5125" max="5125" width="24.44140625" style="80" customWidth="1"/>
    <col min="5126" max="5376" width="9" style="80"/>
    <col min="5377" max="5377" width="23.44140625" style="80" customWidth="1"/>
    <col min="5378" max="5378" width="16.33203125" style="80" customWidth="1"/>
    <col min="5379" max="5380" width="14.88671875" style="80" customWidth="1"/>
    <col min="5381" max="5381" width="24.44140625" style="80" customWidth="1"/>
    <col min="5382" max="5632" width="9" style="80"/>
    <col min="5633" max="5633" width="23.44140625" style="80" customWidth="1"/>
    <col min="5634" max="5634" width="16.33203125" style="80" customWidth="1"/>
    <col min="5635" max="5636" width="14.88671875" style="80" customWidth="1"/>
    <col min="5637" max="5637" width="24.44140625" style="80" customWidth="1"/>
    <col min="5638" max="5888" width="9" style="80"/>
    <col min="5889" max="5889" width="23.44140625" style="80" customWidth="1"/>
    <col min="5890" max="5890" width="16.33203125" style="80" customWidth="1"/>
    <col min="5891" max="5892" width="14.88671875" style="80" customWidth="1"/>
    <col min="5893" max="5893" width="24.44140625" style="80" customWidth="1"/>
    <col min="5894" max="6144" width="9" style="80"/>
    <col min="6145" max="6145" width="23.44140625" style="80" customWidth="1"/>
    <col min="6146" max="6146" width="16.33203125" style="80" customWidth="1"/>
    <col min="6147" max="6148" width="14.88671875" style="80" customWidth="1"/>
    <col min="6149" max="6149" width="24.44140625" style="80" customWidth="1"/>
    <col min="6150" max="6400" width="9" style="80"/>
    <col min="6401" max="6401" width="23.44140625" style="80" customWidth="1"/>
    <col min="6402" max="6402" width="16.33203125" style="80" customWidth="1"/>
    <col min="6403" max="6404" width="14.88671875" style="80" customWidth="1"/>
    <col min="6405" max="6405" width="24.44140625" style="80" customWidth="1"/>
    <col min="6406" max="6656" width="9" style="80"/>
    <col min="6657" max="6657" width="23.44140625" style="80" customWidth="1"/>
    <col min="6658" max="6658" width="16.33203125" style="80" customWidth="1"/>
    <col min="6659" max="6660" width="14.88671875" style="80" customWidth="1"/>
    <col min="6661" max="6661" width="24.44140625" style="80" customWidth="1"/>
    <col min="6662" max="6912" width="9" style="80"/>
    <col min="6913" max="6913" width="23.44140625" style="80" customWidth="1"/>
    <col min="6914" max="6914" width="16.33203125" style="80" customWidth="1"/>
    <col min="6915" max="6916" width="14.88671875" style="80" customWidth="1"/>
    <col min="6917" max="6917" width="24.44140625" style="80" customWidth="1"/>
    <col min="6918" max="7168" width="9" style="80"/>
    <col min="7169" max="7169" width="23.44140625" style="80" customWidth="1"/>
    <col min="7170" max="7170" width="16.33203125" style="80" customWidth="1"/>
    <col min="7171" max="7172" width="14.88671875" style="80" customWidth="1"/>
    <col min="7173" max="7173" width="24.44140625" style="80" customWidth="1"/>
    <col min="7174" max="7424" width="9" style="80"/>
    <col min="7425" max="7425" width="23.44140625" style="80" customWidth="1"/>
    <col min="7426" max="7426" width="16.33203125" style="80" customWidth="1"/>
    <col min="7427" max="7428" width="14.88671875" style="80" customWidth="1"/>
    <col min="7429" max="7429" width="24.44140625" style="80" customWidth="1"/>
    <col min="7430" max="7680" width="9" style="80"/>
    <col min="7681" max="7681" width="23.44140625" style="80" customWidth="1"/>
    <col min="7682" max="7682" width="16.33203125" style="80" customWidth="1"/>
    <col min="7683" max="7684" width="14.88671875" style="80" customWidth="1"/>
    <col min="7685" max="7685" width="24.44140625" style="80" customWidth="1"/>
    <col min="7686" max="7936" width="9" style="80"/>
    <col min="7937" max="7937" width="23.44140625" style="80" customWidth="1"/>
    <col min="7938" max="7938" width="16.33203125" style="80" customWidth="1"/>
    <col min="7939" max="7940" width="14.88671875" style="80" customWidth="1"/>
    <col min="7941" max="7941" width="24.44140625" style="80" customWidth="1"/>
    <col min="7942" max="8192" width="9" style="80"/>
    <col min="8193" max="8193" width="23.44140625" style="80" customWidth="1"/>
    <col min="8194" max="8194" width="16.33203125" style="80" customWidth="1"/>
    <col min="8195" max="8196" width="14.88671875" style="80" customWidth="1"/>
    <col min="8197" max="8197" width="24.44140625" style="80" customWidth="1"/>
    <col min="8198" max="8448" width="9" style="80"/>
    <col min="8449" max="8449" width="23.44140625" style="80" customWidth="1"/>
    <col min="8450" max="8450" width="16.33203125" style="80" customWidth="1"/>
    <col min="8451" max="8452" width="14.88671875" style="80" customWidth="1"/>
    <col min="8453" max="8453" width="24.44140625" style="80" customWidth="1"/>
    <col min="8454" max="8704" width="9" style="80"/>
    <col min="8705" max="8705" width="23.44140625" style="80" customWidth="1"/>
    <col min="8706" max="8706" width="16.33203125" style="80" customWidth="1"/>
    <col min="8707" max="8708" width="14.88671875" style="80" customWidth="1"/>
    <col min="8709" max="8709" width="24.44140625" style="80" customWidth="1"/>
    <col min="8710" max="8960" width="9" style="80"/>
    <col min="8961" max="8961" width="23.44140625" style="80" customWidth="1"/>
    <col min="8962" max="8962" width="16.33203125" style="80" customWidth="1"/>
    <col min="8963" max="8964" width="14.88671875" style="80" customWidth="1"/>
    <col min="8965" max="8965" width="24.44140625" style="80" customWidth="1"/>
    <col min="8966" max="9216" width="9" style="80"/>
    <col min="9217" max="9217" width="23.44140625" style="80" customWidth="1"/>
    <col min="9218" max="9218" width="16.33203125" style="80" customWidth="1"/>
    <col min="9219" max="9220" width="14.88671875" style="80" customWidth="1"/>
    <col min="9221" max="9221" width="24.44140625" style="80" customWidth="1"/>
    <col min="9222" max="9472" width="9" style="80"/>
    <col min="9473" max="9473" width="23.44140625" style="80" customWidth="1"/>
    <col min="9474" max="9474" width="16.33203125" style="80" customWidth="1"/>
    <col min="9475" max="9476" width="14.88671875" style="80" customWidth="1"/>
    <col min="9477" max="9477" width="24.44140625" style="80" customWidth="1"/>
    <col min="9478" max="9728" width="9" style="80"/>
    <col min="9729" max="9729" width="23.44140625" style="80" customWidth="1"/>
    <col min="9730" max="9730" width="16.33203125" style="80" customWidth="1"/>
    <col min="9731" max="9732" width="14.88671875" style="80" customWidth="1"/>
    <col min="9733" max="9733" width="24.44140625" style="80" customWidth="1"/>
    <col min="9734" max="9984" width="9" style="80"/>
    <col min="9985" max="9985" width="23.44140625" style="80" customWidth="1"/>
    <col min="9986" max="9986" width="16.33203125" style="80" customWidth="1"/>
    <col min="9987" max="9988" width="14.88671875" style="80" customWidth="1"/>
    <col min="9989" max="9989" width="24.44140625" style="80" customWidth="1"/>
    <col min="9990" max="10240" width="9" style="80"/>
    <col min="10241" max="10241" width="23.44140625" style="80" customWidth="1"/>
    <col min="10242" max="10242" width="16.33203125" style="80" customWidth="1"/>
    <col min="10243" max="10244" width="14.88671875" style="80" customWidth="1"/>
    <col min="10245" max="10245" width="24.44140625" style="80" customWidth="1"/>
    <col min="10246" max="10496" width="9" style="80"/>
    <col min="10497" max="10497" width="23.44140625" style="80" customWidth="1"/>
    <col min="10498" max="10498" width="16.33203125" style="80" customWidth="1"/>
    <col min="10499" max="10500" width="14.88671875" style="80" customWidth="1"/>
    <col min="10501" max="10501" width="24.44140625" style="80" customWidth="1"/>
    <col min="10502" max="10752" width="9" style="80"/>
    <col min="10753" max="10753" width="23.44140625" style="80" customWidth="1"/>
    <col min="10754" max="10754" width="16.33203125" style="80" customWidth="1"/>
    <col min="10755" max="10756" width="14.88671875" style="80" customWidth="1"/>
    <col min="10757" max="10757" width="24.44140625" style="80" customWidth="1"/>
    <col min="10758" max="11008" width="9" style="80"/>
    <col min="11009" max="11009" width="23.44140625" style="80" customWidth="1"/>
    <col min="11010" max="11010" width="16.33203125" style="80" customWidth="1"/>
    <col min="11011" max="11012" width="14.88671875" style="80" customWidth="1"/>
    <col min="11013" max="11013" width="24.44140625" style="80" customWidth="1"/>
    <col min="11014" max="11264" width="9" style="80"/>
    <col min="11265" max="11265" width="23.44140625" style="80" customWidth="1"/>
    <col min="11266" max="11266" width="16.33203125" style="80" customWidth="1"/>
    <col min="11267" max="11268" width="14.88671875" style="80" customWidth="1"/>
    <col min="11269" max="11269" width="24.44140625" style="80" customWidth="1"/>
    <col min="11270" max="11520" width="9" style="80"/>
    <col min="11521" max="11521" width="23.44140625" style="80" customWidth="1"/>
    <col min="11522" max="11522" width="16.33203125" style="80" customWidth="1"/>
    <col min="11523" max="11524" width="14.88671875" style="80" customWidth="1"/>
    <col min="11525" max="11525" width="24.44140625" style="80" customWidth="1"/>
    <col min="11526" max="11776" width="9" style="80"/>
    <col min="11777" max="11777" width="23.44140625" style="80" customWidth="1"/>
    <col min="11778" max="11778" width="16.33203125" style="80" customWidth="1"/>
    <col min="11779" max="11780" width="14.88671875" style="80" customWidth="1"/>
    <col min="11781" max="11781" width="24.44140625" style="80" customWidth="1"/>
    <col min="11782" max="12032" width="9" style="80"/>
    <col min="12033" max="12033" width="23.44140625" style="80" customWidth="1"/>
    <col min="12034" max="12034" width="16.33203125" style="80" customWidth="1"/>
    <col min="12035" max="12036" width="14.88671875" style="80" customWidth="1"/>
    <col min="12037" max="12037" width="24.44140625" style="80" customWidth="1"/>
    <col min="12038" max="12288" width="9" style="80"/>
    <col min="12289" max="12289" width="23.44140625" style="80" customWidth="1"/>
    <col min="12290" max="12290" width="16.33203125" style="80" customWidth="1"/>
    <col min="12291" max="12292" width="14.88671875" style="80" customWidth="1"/>
    <col min="12293" max="12293" width="24.44140625" style="80" customWidth="1"/>
    <col min="12294" max="12544" width="9" style="80"/>
    <col min="12545" max="12545" width="23.44140625" style="80" customWidth="1"/>
    <col min="12546" max="12546" width="16.33203125" style="80" customWidth="1"/>
    <col min="12547" max="12548" width="14.88671875" style="80" customWidth="1"/>
    <col min="12549" max="12549" width="24.44140625" style="80" customWidth="1"/>
    <col min="12550" max="12800" width="9" style="80"/>
    <col min="12801" max="12801" width="23.44140625" style="80" customWidth="1"/>
    <col min="12802" max="12802" width="16.33203125" style="80" customWidth="1"/>
    <col min="12803" max="12804" width="14.88671875" style="80" customWidth="1"/>
    <col min="12805" max="12805" width="24.44140625" style="80" customWidth="1"/>
    <col min="12806" max="13056" width="9" style="80"/>
    <col min="13057" max="13057" width="23.44140625" style="80" customWidth="1"/>
    <col min="13058" max="13058" width="16.33203125" style="80" customWidth="1"/>
    <col min="13059" max="13060" width="14.88671875" style="80" customWidth="1"/>
    <col min="13061" max="13061" width="24.44140625" style="80" customWidth="1"/>
    <col min="13062" max="13312" width="9" style="80"/>
    <col min="13313" max="13313" width="23.44140625" style="80" customWidth="1"/>
    <col min="13314" max="13314" width="16.33203125" style="80" customWidth="1"/>
    <col min="13315" max="13316" width="14.88671875" style="80" customWidth="1"/>
    <col min="13317" max="13317" width="24.44140625" style="80" customWidth="1"/>
    <col min="13318" max="13568" width="9" style="80"/>
    <col min="13569" max="13569" width="23.44140625" style="80" customWidth="1"/>
    <col min="13570" max="13570" width="16.33203125" style="80" customWidth="1"/>
    <col min="13571" max="13572" width="14.88671875" style="80" customWidth="1"/>
    <col min="13573" max="13573" width="24.44140625" style="80" customWidth="1"/>
    <col min="13574" max="13824" width="9" style="80"/>
    <col min="13825" max="13825" width="23.44140625" style="80" customWidth="1"/>
    <col min="13826" max="13826" width="16.33203125" style="80" customWidth="1"/>
    <col min="13827" max="13828" width="14.88671875" style="80" customWidth="1"/>
    <col min="13829" max="13829" width="24.44140625" style="80" customWidth="1"/>
    <col min="13830" max="14080" width="9" style="80"/>
    <col min="14081" max="14081" width="23.44140625" style="80" customWidth="1"/>
    <col min="14082" max="14082" width="16.33203125" style="80" customWidth="1"/>
    <col min="14083" max="14084" width="14.88671875" style="80" customWidth="1"/>
    <col min="14085" max="14085" width="24.44140625" style="80" customWidth="1"/>
    <col min="14086" max="14336" width="9" style="80"/>
    <col min="14337" max="14337" width="23.44140625" style="80" customWidth="1"/>
    <col min="14338" max="14338" width="16.33203125" style="80" customWidth="1"/>
    <col min="14339" max="14340" width="14.88671875" style="80" customWidth="1"/>
    <col min="14341" max="14341" width="24.44140625" style="80" customWidth="1"/>
    <col min="14342" max="14592" width="9" style="80"/>
    <col min="14593" max="14593" width="23.44140625" style="80" customWidth="1"/>
    <col min="14594" max="14594" width="16.33203125" style="80" customWidth="1"/>
    <col min="14595" max="14596" width="14.88671875" style="80" customWidth="1"/>
    <col min="14597" max="14597" width="24.44140625" style="80" customWidth="1"/>
    <col min="14598" max="14848" width="9" style="80"/>
    <col min="14849" max="14849" width="23.44140625" style="80" customWidth="1"/>
    <col min="14850" max="14850" width="16.33203125" style="80" customWidth="1"/>
    <col min="14851" max="14852" width="14.88671875" style="80" customWidth="1"/>
    <col min="14853" max="14853" width="24.44140625" style="80" customWidth="1"/>
    <col min="14854" max="15104" width="9" style="80"/>
    <col min="15105" max="15105" width="23.44140625" style="80" customWidth="1"/>
    <col min="15106" max="15106" width="16.33203125" style="80" customWidth="1"/>
    <col min="15107" max="15108" width="14.88671875" style="80" customWidth="1"/>
    <col min="15109" max="15109" width="24.44140625" style="80" customWidth="1"/>
    <col min="15110" max="15360" width="9" style="80"/>
    <col min="15361" max="15361" width="23.44140625" style="80" customWidth="1"/>
    <col min="15362" max="15362" width="16.33203125" style="80" customWidth="1"/>
    <col min="15363" max="15364" width="14.88671875" style="80" customWidth="1"/>
    <col min="15365" max="15365" width="24.44140625" style="80" customWidth="1"/>
    <col min="15366" max="15616" width="9" style="80"/>
    <col min="15617" max="15617" width="23.44140625" style="80" customWidth="1"/>
    <col min="15618" max="15618" width="16.33203125" style="80" customWidth="1"/>
    <col min="15619" max="15620" width="14.88671875" style="80" customWidth="1"/>
    <col min="15621" max="15621" width="24.44140625" style="80" customWidth="1"/>
    <col min="15622" max="15872" width="9" style="80"/>
    <col min="15873" max="15873" width="23.44140625" style="80" customWidth="1"/>
    <col min="15874" max="15874" width="16.33203125" style="80" customWidth="1"/>
    <col min="15875" max="15876" width="14.88671875" style="80" customWidth="1"/>
    <col min="15877" max="15877" width="24.44140625" style="80" customWidth="1"/>
    <col min="15878" max="16128" width="9" style="80"/>
    <col min="16129" max="16129" width="23.44140625" style="80" customWidth="1"/>
    <col min="16130" max="16130" width="16.33203125" style="80" customWidth="1"/>
    <col min="16131" max="16132" width="14.88671875" style="80" customWidth="1"/>
    <col min="16133" max="16133" width="24.44140625" style="80" customWidth="1"/>
    <col min="16134" max="16384" width="9" style="80"/>
  </cols>
  <sheetData>
    <row r="1" spans="1:5" ht="47.25" customHeight="1">
      <c r="A1" s="78" t="s">
        <v>137</v>
      </c>
      <c r="B1" s="79"/>
      <c r="C1" s="79"/>
      <c r="D1" s="79"/>
      <c r="E1" s="79"/>
    </row>
    <row r="2" spans="1:5" ht="21.9" customHeight="1">
      <c r="A2" s="80" t="s">
        <v>138</v>
      </c>
      <c r="B2" s="81"/>
      <c r="C2" s="81"/>
      <c r="D2" s="81"/>
      <c r="E2" s="81"/>
    </row>
    <row r="3" spans="1:5" ht="21.9" customHeight="1">
      <c r="A3" s="82" t="s">
        <v>168</v>
      </c>
      <c r="B3" s="83"/>
      <c r="C3" s="83"/>
      <c r="D3" s="83"/>
      <c r="E3" s="83"/>
    </row>
    <row r="4" spans="1:5" ht="21.9" customHeight="1">
      <c r="A4" s="80" t="s">
        <v>139</v>
      </c>
      <c r="B4" s="82" t="s">
        <v>169</v>
      </c>
      <c r="C4" s="82"/>
      <c r="D4" s="82"/>
    </row>
    <row r="5" spans="1:5" ht="21.9" customHeight="1">
      <c r="A5" s="82" t="s">
        <v>170</v>
      </c>
      <c r="B5" s="83"/>
    </row>
    <row r="6" spans="1:5" ht="21.9" customHeight="1">
      <c r="A6" s="84" t="s">
        <v>171</v>
      </c>
      <c r="B6" s="85"/>
    </row>
    <row r="7" spans="1:5" ht="21.9" customHeight="1">
      <c r="A7" s="86" t="s">
        <v>140</v>
      </c>
      <c r="B7" s="86" t="s">
        <v>141</v>
      </c>
      <c r="C7" s="87" t="s">
        <v>142</v>
      </c>
      <c r="D7" s="87" t="s">
        <v>143</v>
      </c>
      <c r="E7" s="86" t="s">
        <v>144</v>
      </c>
    </row>
    <row r="8" spans="1:5" ht="21.9" customHeight="1">
      <c r="A8" s="88"/>
      <c r="B8" s="89"/>
      <c r="C8" s="90"/>
      <c r="D8" s="90"/>
      <c r="E8" s="88"/>
    </row>
    <row r="9" spans="1:5" ht="21.9" customHeight="1">
      <c r="A9" s="91" t="s">
        <v>145</v>
      </c>
      <c r="B9" s="92">
        <v>49600</v>
      </c>
      <c r="C9" s="92">
        <v>49600</v>
      </c>
      <c r="D9" s="93">
        <f>B9-C9</f>
        <v>0</v>
      </c>
      <c r="E9" s="94" t="s">
        <v>146</v>
      </c>
    </row>
    <row r="10" spans="1:5" ht="21.9" customHeight="1">
      <c r="A10" s="91" t="s">
        <v>147</v>
      </c>
      <c r="B10" s="92">
        <v>5000</v>
      </c>
      <c r="C10" s="92">
        <v>5000</v>
      </c>
      <c r="D10" s="93">
        <f>B10-C10</f>
        <v>0</v>
      </c>
      <c r="E10" s="94" t="s">
        <v>148</v>
      </c>
    </row>
    <row r="11" spans="1:5" ht="21.9" customHeight="1">
      <c r="A11" s="91" t="s">
        <v>149</v>
      </c>
      <c r="B11" s="92">
        <v>3500</v>
      </c>
      <c r="C11" s="92">
        <v>3500</v>
      </c>
      <c r="D11" s="93">
        <f>B11-C11</f>
        <v>0</v>
      </c>
      <c r="E11" s="94" t="s">
        <v>150</v>
      </c>
    </row>
    <row r="12" spans="1:5" ht="21.9" customHeight="1">
      <c r="A12" s="91" t="s">
        <v>151</v>
      </c>
      <c r="B12" s="92">
        <v>1900</v>
      </c>
      <c r="C12" s="92">
        <v>1900</v>
      </c>
      <c r="D12" s="93">
        <f>B12-C12</f>
        <v>0</v>
      </c>
      <c r="E12" s="94" t="s">
        <v>152</v>
      </c>
    </row>
    <row r="13" spans="1:5" ht="21.9" customHeight="1">
      <c r="A13" s="91"/>
      <c r="B13" s="92"/>
      <c r="C13" s="92"/>
      <c r="D13" s="95"/>
      <c r="E13" s="91"/>
    </row>
    <row r="14" spans="1:5" ht="21.9" customHeight="1">
      <c r="A14" s="91"/>
      <c r="B14" s="92"/>
      <c r="C14" s="92"/>
      <c r="D14" s="95"/>
      <c r="E14" s="91"/>
    </row>
    <row r="15" spans="1:5" ht="21.9" customHeight="1">
      <c r="A15" s="91"/>
      <c r="B15" s="92"/>
      <c r="C15" s="92"/>
      <c r="D15" s="95"/>
      <c r="E15" s="91"/>
    </row>
    <row r="16" spans="1:5" ht="21.9" customHeight="1">
      <c r="A16" s="91"/>
      <c r="B16" s="92"/>
      <c r="C16" s="92"/>
      <c r="D16" s="95"/>
      <c r="E16" s="91"/>
    </row>
    <row r="17" spans="1:5" ht="21.9" customHeight="1">
      <c r="A17" s="91"/>
      <c r="B17" s="92"/>
      <c r="C17" s="92"/>
      <c r="D17" s="95"/>
      <c r="E17" s="91"/>
    </row>
    <row r="18" spans="1:5" ht="21.9" customHeight="1">
      <c r="A18" s="91"/>
      <c r="B18" s="92"/>
      <c r="C18" s="92"/>
      <c r="D18" s="95"/>
      <c r="E18" s="91"/>
    </row>
    <row r="19" spans="1:5" ht="21.9" customHeight="1">
      <c r="A19" s="91"/>
      <c r="B19" s="92"/>
      <c r="C19" s="92"/>
      <c r="D19" s="95"/>
      <c r="E19" s="91"/>
    </row>
    <row r="20" spans="1:5" ht="21.9" customHeight="1">
      <c r="A20" s="91"/>
      <c r="B20" s="92"/>
      <c r="C20" s="92"/>
      <c r="D20" s="95"/>
      <c r="E20" s="91"/>
    </row>
    <row r="21" spans="1:5" ht="21.9" customHeight="1">
      <c r="A21" s="91"/>
      <c r="B21" s="92"/>
      <c r="C21" s="92"/>
      <c r="D21" s="95"/>
      <c r="E21" s="91"/>
    </row>
    <row r="22" spans="1:5" ht="21.9" customHeight="1">
      <c r="A22" s="91" t="s">
        <v>153</v>
      </c>
      <c r="B22" s="92">
        <f>SUM(B9:B21)</f>
        <v>60000</v>
      </c>
      <c r="C22" s="92">
        <f>SUM(C9:C21)</f>
        <v>60000</v>
      </c>
      <c r="D22" s="93">
        <f>B22-C22</f>
        <v>0</v>
      </c>
      <c r="E22" s="96"/>
    </row>
    <row r="23" spans="1:5" ht="21.9" customHeight="1"/>
    <row r="24" spans="1:5" ht="21.9" customHeight="1">
      <c r="A24" s="30" t="s">
        <v>154</v>
      </c>
      <c r="B24" s="97">
        <f>D22</f>
        <v>0</v>
      </c>
      <c r="D24" s="98"/>
      <c r="E24" s="98"/>
    </row>
    <row r="25" spans="1:5" ht="21.9" customHeight="1">
      <c r="A25" s="99" t="s">
        <v>155</v>
      </c>
      <c r="B25" s="100"/>
    </row>
    <row r="26" spans="1:5" ht="51.75" customHeight="1">
      <c r="A26" s="101" t="s">
        <v>156</v>
      </c>
      <c r="C26" s="98" t="s">
        <v>157</v>
      </c>
      <c r="E26" s="80" t="s">
        <v>158</v>
      </c>
    </row>
    <row r="27" spans="1:5" ht="17.399999999999999">
      <c r="A27" s="102" t="s">
        <v>159</v>
      </c>
      <c r="B27" s="102"/>
      <c r="C27" s="102"/>
      <c r="D27" s="102"/>
      <c r="E27" s="102"/>
    </row>
    <row r="28" spans="1:5" ht="17.399999999999999">
      <c r="A28" s="102" t="s">
        <v>160</v>
      </c>
      <c r="B28" s="102"/>
      <c r="C28" s="102"/>
      <c r="D28" s="102"/>
      <c r="E28" s="102"/>
    </row>
    <row r="29" spans="1:5" ht="17.399999999999999">
      <c r="A29" s="102" t="s">
        <v>161</v>
      </c>
      <c r="B29" s="102"/>
      <c r="C29" s="102"/>
      <c r="D29" s="102"/>
      <c r="E29" s="102"/>
    </row>
    <row r="30" spans="1:5" ht="17.399999999999999">
      <c r="A30" s="102" t="s">
        <v>162</v>
      </c>
      <c r="B30" s="102"/>
      <c r="C30" s="102"/>
      <c r="D30" s="102"/>
      <c r="E30" s="102"/>
    </row>
    <row r="31" spans="1:5" ht="17.399999999999999">
      <c r="A31" s="102" t="s">
        <v>163</v>
      </c>
      <c r="B31" s="102"/>
      <c r="C31" s="102"/>
      <c r="D31" s="102"/>
      <c r="E31" s="102"/>
    </row>
    <row r="32" spans="1:5" ht="17.399999999999999">
      <c r="A32" s="102" t="s">
        <v>164</v>
      </c>
      <c r="B32" s="102"/>
      <c r="C32" s="102"/>
      <c r="D32" s="102"/>
      <c r="E32" s="102"/>
    </row>
    <row r="33" spans="1:5" ht="17.399999999999999">
      <c r="A33" s="102" t="s">
        <v>165</v>
      </c>
      <c r="B33" s="102"/>
      <c r="C33" s="102"/>
      <c r="D33" s="102"/>
      <c r="E33" s="102"/>
    </row>
    <row r="34" spans="1:5" ht="17.399999999999999">
      <c r="A34" s="102" t="s">
        <v>166</v>
      </c>
      <c r="B34" s="102"/>
      <c r="C34" s="102"/>
      <c r="D34" s="102"/>
      <c r="E34" s="102"/>
    </row>
    <row r="35" spans="1:5" ht="17.399999999999999">
      <c r="A35" s="102" t="s">
        <v>167</v>
      </c>
      <c r="B35" s="102"/>
      <c r="C35" s="102"/>
      <c r="D35" s="102"/>
      <c r="E35" s="102"/>
    </row>
  </sheetData>
  <mergeCells count="10">
    <mergeCell ref="A1:E1"/>
    <mergeCell ref="A3:E3"/>
    <mergeCell ref="B4:D4"/>
    <mergeCell ref="A5:B5"/>
    <mergeCell ref="A6:B6"/>
    <mergeCell ref="A7:A8"/>
    <mergeCell ref="B7:B8"/>
    <mergeCell ref="C7:C8"/>
    <mergeCell ref="D7:D8"/>
    <mergeCell ref="E7:E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經費核撥一覽表</vt:lpstr>
      <vt:lpstr>結報表</vt:lpstr>
      <vt:lpstr>經費核撥一覽表!Print_Titles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2018-05-08T12:00:08Z</cp:lastPrinted>
  <dcterms:created xsi:type="dcterms:W3CDTF">2018-05-08T11:48:28Z</dcterms:created>
  <dcterms:modified xsi:type="dcterms:W3CDTF">2018-05-08T12:23:06Z</dcterms:modified>
</cp:coreProperties>
</file>