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08" windowWidth="15576" windowHeight="6876"/>
  </bookViews>
  <sheets>
    <sheet name="7所學校" sheetId="1" r:id="rId1"/>
  </sheets>
  <externalReferences>
    <externalReference r:id="rId2"/>
  </externalReferences>
  <definedNames>
    <definedName name="_xlnm.Print_Area" localSheetId="0">'7所學校'!$A$1:$M$12</definedName>
    <definedName name="_xlnm.Print_Titles" localSheetId="0">'7所學校'!$1:$3</definedName>
    <definedName name="俸級" localSheetId="0">OFFSET([1]俸級表!$A$1,MATCH([1]俸額表!$O$56,職等,0)-1,1,,COUNTA(OFFSET([1]俸級表!$A$1,MATCH([1]俸額表!$O$56,職等,0)-1,,,256))-1)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F5"/>
  <c r="F6"/>
  <c r="F7"/>
  <c r="F8"/>
  <c r="F9"/>
  <c r="F10"/>
  <c r="F11"/>
  <c r="F12"/>
  <c r="F4"/>
  <c r="D5"/>
  <c r="D6"/>
  <c r="D7"/>
  <c r="D8"/>
  <c r="D9"/>
  <c r="D10"/>
  <c r="D11"/>
  <c r="D12"/>
  <c r="D4"/>
  <c r="C3"/>
  <c r="F3" l="1"/>
  <c r="D3"/>
  <c r="H4"/>
  <c r="H3" s="1"/>
</calcChain>
</file>

<file path=xl/sharedStrings.xml><?xml version="1.0" encoding="utf-8"?>
<sst xmlns="http://schemas.openxmlformats.org/spreadsheetml/2006/main" count="25" uniqueCount="24">
  <si>
    <t>編號</t>
    <phoneticPr fontId="7" type="noConversion"/>
  </si>
  <si>
    <t>學校名稱</t>
    <phoneticPr fontId="7" type="noConversion"/>
  </si>
  <si>
    <t>撥款
簽核</t>
    <phoneticPr fontId="7" type="noConversion"/>
  </si>
  <si>
    <t>總撥付額
(結報金額)</t>
    <phoneticPr fontId="7" type="noConversion"/>
  </si>
  <si>
    <t>實支數</t>
    <phoneticPr fontId="7" type="noConversion"/>
  </si>
  <si>
    <t>餘額
(結餘繳回)</t>
    <phoneticPr fontId="6" type="noConversion"/>
  </si>
  <si>
    <t>經費
執行率%</t>
    <phoneticPr fontId="6" type="noConversion"/>
  </si>
  <si>
    <t>支票號</t>
    <phoneticPr fontId="3" type="noConversion"/>
  </si>
  <si>
    <t>結報簽核</t>
    <phoneticPr fontId="7" type="noConversion"/>
  </si>
  <si>
    <t>總計</t>
    <phoneticPr fontId="3" type="noConversion"/>
  </si>
  <si>
    <t>310美崙國中</t>
  </si>
  <si>
    <t>315秀林國中</t>
  </si>
  <si>
    <t>317宜昌國中</t>
  </si>
  <si>
    <t>318化仁國中</t>
  </si>
  <si>
    <t>325鳳林國中</t>
  </si>
  <si>
    <t>327光復國中</t>
  </si>
  <si>
    <t>329瑞穗國中</t>
  </si>
  <si>
    <t>美崙國中(研習)</t>
    <phoneticPr fontId="2" type="noConversion"/>
  </si>
  <si>
    <t>核定經費</t>
    <phoneticPr fontId="2" type="noConversion"/>
  </si>
  <si>
    <t>9所</t>
    <phoneticPr fontId="3" type="noConversion"/>
  </si>
  <si>
    <t>忠孝國小(評鑑)</t>
    <phoneticPr fontId="2" type="noConversion"/>
  </si>
  <si>
    <r>
      <t>106</t>
    </r>
    <r>
      <rPr>
        <sz val="9"/>
        <color indexed="8"/>
        <rFont val="標楷體"/>
        <family val="4"/>
        <charset val="136"/>
      </rPr>
      <t>第1期
撥款(60%)</t>
    </r>
    <phoneticPr fontId="7" type="noConversion"/>
  </si>
  <si>
    <r>
      <t>106</t>
    </r>
    <r>
      <rPr>
        <sz val="9"/>
        <color indexed="8"/>
        <rFont val="標楷體"/>
        <family val="4"/>
        <charset val="136"/>
      </rPr>
      <t>第2期
撥款(40%)</t>
    </r>
    <phoneticPr fontId="7" type="noConversion"/>
  </si>
  <si>
    <t>計畫名稱:106學年度國民中學數學科、英語科適性分組教學計畫經費一覽表(06B115，CG6106)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</si>
</sst>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36">
    <font>
      <sz val="12"/>
      <color theme="1"/>
      <name val="新細明體"/>
      <family val="1"/>
      <charset val="136"/>
      <scheme val="minor"/>
    </font>
    <font>
      <b/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13"/>
      <color indexed="8"/>
      <name val="新細明體"/>
      <family val="1"/>
      <charset val="136"/>
    </font>
    <font>
      <sz val="10"/>
      <color indexed="8"/>
      <name val="Verdana"/>
      <family val="2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56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3" borderId="7" applyNumberFormat="0" applyFon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3" fillId="0" borderId="0"/>
  </cellStyleXfs>
  <cellXfs count="28">
    <xf numFmtId="0" fontId="0" fillId="0" borderId="0" xfId="0">
      <alignment vertical="center"/>
    </xf>
    <xf numFmtId="0" fontId="4" fillId="0" borderId="10" xfId="46" applyFont="1" applyBorder="1">
      <alignment vertical="center"/>
    </xf>
    <xf numFmtId="0" fontId="6" fillId="24" borderId="10" xfId="48" applyFont="1" applyFill="1" applyBorder="1" applyAlignment="1">
      <alignment horizontal="center" vertical="center" wrapText="1" justifyLastLine="1"/>
    </xf>
    <xf numFmtId="0" fontId="8" fillId="24" borderId="10" xfId="48" applyFont="1" applyFill="1" applyBorder="1" applyAlignment="1">
      <alignment horizontal="center" vertical="center" wrapText="1" justifyLastLine="1"/>
    </xf>
    <xf numFmtId="0" fontId="6" fillId="24" borderId="10" xfId="48" applyFont="1" applyFill="1" applyBorder="1" applyAlignment="1">
      <alignment horizontal="center" vertical="center" wrapText="1"/>
    </xf>
    <xf numFmtId="0" fontId="4" fillId="24" borderId="10" xfId="48" applyFont="1" applyFill="1" applyBorder="1" applyAlignment="1">
      <alignment horizontal="center" vertical="center" wrapText="1"/>
    </xf>
    <xf numFmtId="0" fontId="6" fillId="24" borderId="10" xfId="50" applyFont="1" applyFill="1" applyBorder="1" applyAlignment="1">
      <alignment horizontal="center" vertical="center" wrapText="1"/>
    </xf>
    <xf numFmtId="41" fontId="5" fillId="24" borderId="10" xfId="48" applyNumberFormat="1" applyFont="1" applyFill="1" applyBorder="1" applyAlignment="1">
      <alignment horizontal="center" vertical="center" wrapText="1" justifyLastLine="1"/>
    </xf>
    <xf numFmtId="0" fontId="35" fillId="0" borderId="10" xfId="46" applyBorder="1">
      <alignment vertical="center"/>
    </xf>
    <xf numFmtId="0" fontId="8" fillId="0" borderId="10" xfId="49" applyFont="1" applyBorder="1" applyAlignment="1" applyProtection="1">
      <alignment horizontal="distributed" vertical="center" justifyLastLine="1"/>
      <protection locked="0"/>
    </xf>
    <xf numFmtId="41" fontId="11" fillId="0" borderId="10" xfId="49" applyNumberFormat="1" applyFont="1" applyBorder="1" applyAlignment="1" applyProtection="1">
      <alignment horizontal="center" vertical="center" shrinkToFit="1"/>
      <protection locked="0"/>
    </xf>
    <xf numFmtId="0" fontId="13" fillId="0" borderId="1" xfId="46" applyFont="1" applyBorder="1" applyAlignment="1">
      <alignment vertical="center" wrapText="1"/>
    </xf>
    <xf numFmtId="0" fontId="13" fillId="0" borderId="11" xfId="46" applyFont="1" applyBorder="1" applyAlignment="1">
      <alignment vertical="center" wrapText="1"/>
    </xf>
    <xf numFmtId="41" fontId="11" fillId="0" borderId="10" xfId="49" applyNumberFormat="1" applyFont="1" applyBorder="1" applyAlignment="1" applyProtection="1">
      <alignment vertical="center" shrinkToFit="1"/>
      <protection locked="0"/>
    </xf>
    <xf numFmtId="0" fontId="11" fillId="0" borderId="10" xfId="49" applyFont="1" applyBorder="1" applyAlignment="1" applyProtection="1">
      <alignment horizontal="distributed" vertical="center" justifyLastLine="1"/>
      <protection locked="0"/>
    </xf>
    <xf numFmtId="41" fontId="10" fillId="0" borderId="10" xfId="47" applyNumberFormat="1" applyBorder="1" applyAlignment="1">
      <alignment vertical="center" shrinkToFit="1"/>
    </xf>
    <xf numFmtId="0" fontId="14" fillId="0" borderId="10" xfId="46" applyFont="1" applyBorder="1">
      <alignment vertical="center"/>
    </xf>
    <xf numFmtId="0" fontId="35" fillId="0" borderId="10" xfId="46" applyBorder="1" applyAlignment="1">
      <alignment horizontal="center" vertical="center"/>
    </xf>
    <xf numFmtId="176" fontId="35" fillId="0" borderId="10" xfId="46" applyNumberFormat="1" applyBorder="1">
      <alignment vertical="center"/>
    </xf>
    <xf numFmtId="0" fontId="34" fillId="0" borderId="0" xfId="0" applyFont="1">
      <alignment vertical="center"/>
    </xf>
    <xf numFmtId="0" fontId="34" fillId="0" borderId="10" xfId="46" applyFont="1" applyBorder="1">
      <alignment vertical="center"/>
    </xf>
    <xf numFmtId="0" fontId="0" fillId="0" borderId="10" xfId="46" applyFont="1" applyBorder="1">
      <alignment vertical="center"/>
    </xf>
    <xf numFmtId="0" fontId="8" fillId="0" borderId="10" xfId="49" applyFont="1" applyBorder="1" applyAlignment="1" applyProtection="1">
      <alignment horizontal="distributed" vertical="center" justifyLastLine="1"/>
      <protection locked="0"/>
    </xf>
    <xf numFmtId="0" fontId="35" fillId="0" borderId="0" xfId="46" applyBorder="1">
      <alignment vertical="center"/>
    </xf>
    <xf numFmtId="41" fontId="11" fillId="25" borderId="10" xfId="49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46" applyFont="1" applyBorder="1" applyAlignment="1">
      <alignment horizontal="center" vertical="center" wrapText="1"/>
    </xf>
    <xf numFmtId="41" fontId="11" fillId="26" borderId="10" xfId="49" applyNumberFormat="1" applyFont="1" applyFill="1" applyBorder="1" applyAlignment="1" applyProtection="1">
      <alignment horizontal="center" vertical="center" shrinkToFit="1"/>
      <protection locked="0"/>
    </xf>
    <xf numFmtId="41" fontId="12" fillId="26" borderId="10" xfId="48" applyNumberFormat="1" applyFont="1" applyFill="1" applyBorder="1" applyAlignment="1">
      <alignment horizontal="center" vertical="center" wrapText="1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一般" xfId="0" builtinId="0"/>
    <cellStyle name="一般 2" xfId="42"/>
    <cellStyle name="一般 3" xfId="43"/>
    <cellStyle name="一般 4" xfId="44"/>
    <cellStyle name="一般 5" xfId="45"/>
    <cellStyle name="一般 6" xfId="46"/>
    <cellStyle name="一般_1_102年1-12月代課鐘點費_卿" xfId="47"/>
    <cellStyle name="一般_99教育優先區-登記簿" xfId="48"/>
    <cellStyle name="一般_總預算表" xfId="49"/>
    <cellStyle name="一般_黏貼憑證_97-1-課後照顧-第1階段" xfId="50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"/>
  <sheetViews>
    <sheetView tabSelected="1" view="pageBreakPreview" zoomScaleSheetLayoutView="100" workbookViewId="0">
      <selection sqref="A1:M1"/>
    </sheetView>
  </sheetViews>
  <sheetFormatPr defaultColWidth="8.88671875" defaultRowHeight="16.2"/>
  <cols>
    <col min="1" max="1" width="4.6640625" style="8" customWidth="1"/>
    <col min="2" max="2" width="16.33203125" style="16" customWidth="1"/>
    <col min="3" max="4" width="14.21875" style="16" customWidth="1"/>
    <col min="5" max="5" width="6.109375" style="8" customWidth="1"/>
    <col min="6" max="6" width="14.6640625" style="8" customWidth="1"/>
    <col min="7" max="7" width="6.33203125" style="8" customWidth="1"/>
    <col min="8" max="8" width="14" style="17" customWidth="1"/>
    <col min="9" max="9" width="15.6640625" style="8" customWidth="1"/>
    <col min="10" max="10" width="11.109375" style="8" customWidth="1"/>
    <col min="11" max="11" width="7" style="8" customWidth="1"/>
    <col min="12" max="12" width="10.109375" style="8" customWidth="1"/>
    <col min="13" max="13" width="8.44140625" style="8" customWidth="1"/>
    <col min="14" max="15" width="14" style="8" customWidth="1"/>
    <col min="16" max="16384" width="8.88671875" style="8"/>
  </cols>
  <sheetData>
    <row r="1" spans="1:15" s="1" customFormat="1" ht="33" customHeight="1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s="1" customFormat="1" ht="30" customHeight="1">
      <c r="A2" s="2" t="s">
        <v>0</v>
      </c>
      <c r="B2" s="3" t="s">
        <v>1</v>
      </c>
      <c r="C2" s="3" t="s">
        <v>18</v>
      </c>
      <c r="D2" s="4" t="s">
        <v>21</v>
      </c>
      <c r="E2" s="2" t="s">
        <v>2</v>
      </c>
      <c r="F2" s="4" t="s">
        <v>22</v>
      </c>
      <c r="G2" s="4" t="s">
        <v>2</v>
      </c>
      <c r="H2" s="4" t="s">
        <v>3</v>
      </c>
      <c r="I2" s="5" t="s">
        <v>4</v>
      </c>
      <c r="J2" s="5" t="s">
        <v>5</v>
      </c>
      <c r="K2" s="5" t="s">
        <v>6</v>
      </c>
      <c r="L2" s="6" t="s">
        <v>7</v>
      </c>
      <c r="M2" s="4" t="s">
        <v>8</v>
      </c>
    </row>
    <row r="3" spans="1:15" s="1" customFormat="1" ht="30" customHeight="1">
      <c r="A3" s="2" t="s">
        <v>9</v>
      </c>
      <c r="B3" s="3" t="s">
        <v>19</v>
      </c>
      <c r="C3" s="7">
        <f>SUM(C4:C12)</f>
        <v>6198133</v>
      </c>
      <c r="D3" s="7">
        <f>SUM(D4:D12)</f>
        <v>3718879.8</v>
      </c>
      <c r="E3" s="4"/>
      <c r="F3" s="7">
        <f>SUM(F4:F12)</f>
        <v>2479253.2000000002</v>
      </c>
      <c r="G3" s="4"/>
      <c r="H3" s="7">
        <f>SUM(H4:H12)</f>
        <v>6198133</v>
      </c>
      <c r="I3" s="7"/>
      <c r="J3" s="7"/>
      <c r="K3" s="6"/>
      <c r="L3" s="4"/>
      <c r="M3" s="4"/>
    </row>
    <row r="4" spans="1:15" ht="17.399999999999999" customHeight="1">
      <c r="A4" s="8">
        <v>1</v>
      </c>
      <c r="B4" s="22" t="s">
        <v>10</v>
      </c>
      <c r="C4" s="10">
        <v>199987</v>
      </c>
      <c r="D4" s="26">
        <f>C4*0.6</f>
        <v>119992.2</v>
      </c>
      <c r="E4" s="14"/>
      <c r="F4" s="24">
        <f>C4-D4</f>
        <v>79994.8</v>
      </c>
      <c r="G4" s="10"/>
      <c r="H4" s="27">
        <f t="shared" ref="H4:H12" si="0">SUM(D4:F4)</f>
        <v>199987</v>
      </c>
      <c r="I4" s="18"/>
      <c r="J4" s="18"/>
      <c r="L4" s="19"/>
      <c r="N4" s="11"/>
    </row>
    <row r="5" spans="1:15" ht="17.399999999999999" customHeight="1">
      <c r="A5" s="8">
        <v>2</v>
      </c>
      <c r="B5" s="22" t="s">
        <v>11</v>
      </c>
      <c r="C5" s="10">
        <v>741584</v>
      </c>
      <c r="D5" s="26">
        <f t="shared" ref="D5:D12" si="1">C5*0.6</f>
        <v>444950.39999999997</v>
      </c>
      <c r="E5" s="14"/>
      <c r="F5" s="24">
        <f t="shared" ref="F5:F12" si="2">C5-D5</f>
        <v>296633.60000000003</v>
      </c>
      <c r="G5" s="10"/>
      <c r="H5" s="27">
        <f t="shared" si="0"/>
        <v>741584</v>
      </c>
      <c r="I5" s="18"/>
      <c r="J5" s="18"/>
      <c r="L5" s="21"/>
      <c r="N5" s="11"/>
    </row>
    <row r="6" spans="1:15" ht="17.399999999999999" customHeight="1">
      <c r="A6" s="8">
        <v>3</v>
      </c>
      <c r="B6" s="22" t="s">
        <v>12</v>
      </c>
      <c r="C6" s="10">
        <v>1517547</v>
      </c>
      <c r="D6" s="26">
        <f t="shared" si="1"/>
        <v>910528.2</v>
      </c>
      <c r="E6" s="14"/>
      <c r="F6" s="24">
        <f t="shared" si="2"/>
        <v>607018.80000000005</v>
      </c>
      <c r="G6" s="10"/>
      <c r="H6" s="27">
        <f t="shared" si="0"/>
        <v>1517547</v>
      </c>
      <c r="I6" s="18"/>
      <c r="J6" s="18"/>
      <c r="N6" s="11"/>
    </row>
    <row r="7" spans="1:15" ht="17.399999999999999" customHeight="1">
      <c r="A7" s="8">
        <v>4</v>
      </c>
      <c r="B7" s="22" t="s">
        <v>13</v>
      </c>
      <c r="C7" s="10">
        <v>123980</v>
      </c>
      <c r="D7" s="26">
        <f t="shared" si="1"/>
        <v>74388</v>
      </c>
      <c r="E7" s="14"/>
      <c r="F7" s="24">
        <f t="shared" si="2"/>
        <v>49592</v>
      </c>
      <c r="G7" s="10"/>
      <c r="H7" s="27">
        <f t="shared" si="0"/>
        <v>123980</v>
      </c>
      <c r="I7" s="18"/>
      <c r="J7" s="18"/>
      <c r="N7" s="11"/>
    </row>
    <row r="8" spans="1:15" ht="17.399999999999999" customHeight="1">
      <c r="A8" s="8">
        <v>5</v>
      </c>
      <c r="B8" s="9" t="s">
        <v>14</v>
      </c>
      <c r="C8" s="10">
        <v>1577351</v>
      </c>
      <c r="D8" s="26">
        <f t="shared" si="1"/>
        <v>946410.6</v>
      </c>
      <c r="E8" s="14"/>
      <c r="F8" s="24">
        <f t="shared" si="2"/>
        <v>630940.4</v>
      </c>
      <c r="G8" s="10"/>
      <c r="H8" s="27">
        <f t="shared" si="0"/>
        <v>1577351</v>
      </c>
      <c r="I8" s="18"/>
      <c r="J8" s="18"/>
      <c r="L8" s="20"/>
      <c r="N8" s="11"/>
      <c r="O8" s="12"/>
    </row>
    <row r="9" spans="1:15" ht="17.399999999999999" customHeight="1">
      <c r="A9" s="8">
        <v>6</v>
      </c>
      <c r="B9" s="22" t="s">
        <v>15</v>
      </c>
      <c r="C9" s="10">
        <v>822800</v>
      </c>
      <c r="D9" s="26">
        <f t="shared" si="1"/>
        <v>493680</v>
      </c>
      <c r="E9" s="14"/>
      <c r="F9" s="24">
        <f t="shared" si="2"/>
        <v>329120</v>
      </c>
      <c r="G9" s="10"/>
      <c r="H9" s="27">
        <f t="shared" si="0"/>
        <v>822800</v>
      </c>
      <c r="I9" s="18"/>
      <c r="J9" s="18"/>
      <c r="L9" s="20"/>
      <c r="N9" s="11"/>
    </row>
    <row r="10" spans="1:15" ht="17.399999999999999" customHeight="1">
      <c r="A10" s="8">
        <v>7</v>
      </c>
      <c r="B10" s="22" t="s">
        <v>16</v>
      </c>
      <c r="C10" s="13">
        <v>1158698</v>
      </c>
      <c r="D10" s="26">
        <f t="shared" si="1"/>
        <v>695218.79999999993</v>
      </c>
      <c r="F10" s="24">
        <f t="shared" si="2"/>
        <v>463479.20000000007</v>
      </c>
      <c r="G10" s="15"/>
      <c r="H10" s="27">
        <f t="shared" si="0"/>
        <v>1158698</v>
      </c>
      <c r="I10" s="18"/>
      <c r="J10" s="18"/>
      <c r="L10" s="20"/>
      <c r="N10" s="11"/>
      <c r="O10" s="23"/>
    </row>
    <row r="11" spans="1:15" ht="17.399999999999999" customHeight="1">
      <c r="A11" s="8">
        <v>8</v>
      </c>
      <c r="B11" s="22" t="s">
        <v>17</v>
      </c>
      <c r="C11" s="10">
        <v>24486</v>
      </c>
      <c r="D11" s="26">
        <f t="shared" si="1"/>
        <v>14691.6</v>
      </c>
      <c r="E11" s="14"/>
      <c r="F11" s="24">
        <f t="shared" si="2"/>
        <v>9794.4</v>
      </c>
      <c r="G11" s="10"/>
      <c r="H11" s="27">
        <f t="shared" si="0"/>
        <v>24486</v>
      </c>
      <c r="I11" s="18"/>
      <c r="J11" s="18"/>
      <c r="L11" s="20"/>
      <c r="N11" s="11"/>
      <c r="O11" s="23"/>
    </row>
    <row r="12" spans="1:15" ht="17.25" customHeight="1">
      <c r="A12" s="8">
        <v>9</v>
      </c>
      <c r="B12" s="9" t="s">
        <v>20</v>
      </c>
      <c r="C12" s="13">
        <v>31700</v>
      </c>
      <c r="D12" s="26">
        <f t="shared" si="1"/>
        <v>19020</v>
      </c>
      <c r="F12" s="24">
        <f t="shared" si="2"/>
        <v>12680</v>
      </c>
      <c r="G12" s="15"/>
      <c r="H12" s="27">
        <f t="shared" si="0"/>
        <v>31700</v>
      </c>
      <c r="I12" s="18"/>
      <c r="J12" s="18"/>
      <c r="L12" s="20"/>
      <c r="N12" s="11"/>
      <c r="O12" s="12"/>
    </row>
  </sheetData>
  <mergeCells count="1">
    <mergeCell ref="A1:M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7所學校</vt:lpstr>
      <vt:lpstr>'7所學校'!Print_Area</vt:lpstr>
      <vt:lpstr>'7所學校'!Print_Titles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2017-07-25T05:38:10Z</cp:lastPrinted>
  <dcterms:created xsi:type="dcterms:W3CDTF">2016-10-21T07:01:54Z</dcterms:created>
  <dcterms:modified xsi:type="dcterms:W3CDTF">2018-05-28T03:30:42Z</dcterms:modified>
</cp:coreProperties>
</file>