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5570" windowHeight="7605"/>
  </bookViews>
  <sheets>
    <sheet name="104-整體行政-預算本 (3)" sheetId="1" r:id="rId1"/>
  </sheets>
  <externalReferences>
    <externalReference r:id="rId2"/>
    <externalReference r:id="rId3"/>
  </externalReferences>
  <definedNames>
    <definedName name="_xlnm.Print_Area" localSheetId="0">'104-整體行政-預算本 (3)'!$A$1:$N$39</definedName>
    <definedName name="_xlnm.Print_Titles" localSheetId="0">'104-整體行政-預算本 (3)'!$3:$3</definedName>
    <definedName name="俸級" localSheetId="0">OFFSET([1]俸級表!$A$1,MATCH([1]俸額表!$O$56,[2]!職等,0)-1,1,,COUNTA(OFFSET([1]俸級表!$A$1,MATCH([1]俸額表!$O$56,[2]!職等,0)-1,,,256))-1)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45621"/>
</workbook>
</file>

<file path=xl/calcChain.xml><?xml version="1.0" encoding="utf-8"?>
<calcChain xmlns="http://schemas.openxmlformats.org/spreadsheetml/2006/main">
  <c r="E39" i="1" l="1"/>
  <c r="G39" i="1"/>
  <c r="C39" i="1"/>
  <c r="F4" i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 l="1"/>
  <c r="F39" i="1"/>
  <c r="H4" i="1"/>
  <c r="H39" i="1" s="1"/>
</calcChain>
</file>

<file path=xl/sharedStrings.xml><?xml version="1.0" encoding="utf-8"?>
<sst xmlns="http://schemas.openxmlformats.org/spreadsheetml/2006/main" count="53" uniqueCount="45">
  <si>
    <t>計畫名稱：</t>
    <phoneticPr fontId="3" type="noConversion"/>
  </si>
  <si>
    <t>預算科目：</t>
    <phoneticPr fontId="3" type="noConversion"/>
  </si>
  <si>
    <t>編號</t>
    <phoneticPr fontId="3" type="noConversion"/>
  </si>
  <si>
    <t>學校名稱</t>
    <phoneticPr fontId="3" type="noConversion"/>
  </si>
  <si>
    <t>撥款
簽核</t>
    <phoneticPr fontId="10" type="noConversion"/>
  </si>
  <si>
    <t>實支數
(結報金額)</t>
    <phoneticPr fontId="10" type="noConversion"/>
  </si>
  <si>
    <t>餘額
(結餘繳回)</t>
    <phoneticPr fontId="10" type="noConversion"/>
  </si>
  <si>
    <t>支票號</t>
    <phoneticPr fontId="3" type="noConversion"/>
  </si>
  <si>
    <t>結報簽核</t>
    <phoneticPr fontId="11" type="noConversion"/>
  </si>
  <si>
    <t>備註</t>
    <phoneticPr fontId="11" type="noConversion"/>
  </si>
  <si>
    <t>教育部補助
(b)</t>
    <phoneticPr fontId="2" type="noConversion"/>
  </si>
  <si>
    <t>縣自籌
(c)</t>
    <phoneticPr fontId="2" type="noConversion"/>
  </si>
  <si>
    <t>核定經費
(a=b+c)</t>
    <phoneticPr fontId="10" type="noConversion"/>
  </si>
  <si>
    <t>第一次撥款
(d=a*0.6)</t>
    <phoneticPr fontId="2" type="noConversion"/>
  </si>
  <si>
    <t>第二次撥款
(e=a-d)</t>
    <phoneticPr fontId="2" type="noConversion"/>
  </si>
  <si>
    <t>108學年度『教師專業學習社群計畫』撥款經費一覽表</t>
    <phoneticPr fontId="3" type="noConversion"/>
  </si>
  <si>
    <t>西富國民小學</t>
  </si>
  <si>
    <t>大興國民小學</t>
  </si>
  <si>
    <t>大進國民小學</t>
  </si>
  <si>
    <t>光復國民小學</t>
  </si>
  <si>
    <t>太巴塱國民小學</t>
  </si>
  <si>
    <t>富源國民小學</t>
  </si>
  <si>
    <t>瑞北國民小學</t>
  </si>
  <si>
    <t>瑞穗國民小學</t>
  </si>
  <si>
    <t>舞鶴國民小學</t>
  </si>
  <si>
    <t>奇美國民小學</t>
  </si>
  <si>
    <t>卓溪國民小學</t>
  </si>
  <si>
    <t>卓樂國民小學</t>
  </si>
  <si>
    <t>卓清國民小學</t>
  </si>
  <si>
    <t>太平國民小學</t>
  </si>
  <si>
    <t>港口國民小學</t>
  </si>
  <si>
    <t>靜浦國民小學</t>
  </si>
  <si>
    <t>佳民國民小學</t>
  </si>
  <si>
    <t>富里國民小學</t>
  </si>
  <si>
    <t>學田國民小學</t>
  </si>
  <si>
    <t>東竹國民小學</t>
  </si>
  <si>
    <t>萬寧國民小學</t>
  </si>
  <si>
    <t>永豐國民小學</t>
  </si>
  <si>
    <t>鳳林國民小學</t>
  </si>
  <si>
    <t>大榮國民小學</t>
  </si>
  <si>
    <t>長橋國民小學</t>
  </si>
  <si>
    <t>長良國民小學</t>
    <phoneticPr fontId="2" type="noConversion"/>
  </si>
  <si>
    <t>中城國民小學</t>
    <phoneticPr fontId="2" type="noConversion"/>
  </si>
  <si>
    <t>立山國民小學</t>
    <phoneticPr fontId="2" type="noConversion"/>
  </si>
  <si>
    <t>合計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</si>
</sst>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76" formatCode="#,##0_ ;[Red]\-#,##0\ "/>
    <numFmt numFmtId="177" formatCode="#,##0_ "/>
    <numFmt numFmtId="178" formatCode="_-* #,##0_-;\-* #,##0_-;_-* &quot;-&quot;??_-;_-@_-"/>
  </numFmts>
  <fonts count="36"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細明體"/>
      <family val="3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name val="Helv"/>
      <family val="2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2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6">
    <xf numFmtId="0" fontId="0" fillId="0" borderId="0">
      <alignment vertical="center"/>
    </xf>
    <xf numFmtId="0" fontId="1" fillId="0" borderId="0"/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6" fillId="24" borderId="12" applyNumberFormat="0" applyFon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32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3" fillId="0" borderId="0"/>
  </cellStyleXfs>
  <cellXfs count="38">
    <xf numFmtId="0" fontId="0" fillId="0" borderId="0" xfId="0">
      <alignment vertical="center"/>
    </xf>
    <xf numFmtId="176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vertical="center"/>
    </xf>
    <xf numFmtId="49" fontId="7" fillId="0" borderId="0" xfId="2" applyNumberFormat="1" applyFont="1" applyBorder="1" applyAlignment="1">
      <alignment vertical="center" wrapText="1"/>
    </xf>
    <xf numFmtId="49" fontId="7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177" fontId="8" fillId="2" borderId="2" xfId="4" applyNumberFormat="1" applyFont="1" applyFill="1" applyBorder="1" applyAlignment="1">
      <alignment horizontal="center" vertical="center" wrapText="1"/>
    </xf>
    <xf numFmtId="0" fontId="9" fillId="2" borderId="3" xfId="5" applyFont="1" applyFill="1" applyBorder="1" applyAlignment="1">
      <alignment horizontal="distributed" vertical="center" wrapText="1" justifyLastLine="1"/>
    </xf>
    <xf numFmtId="0" fontId="9" fillId="2" borderId="4" xfId="5" applyFont="1" applyFill="1" applyBorder="1" applyAlignment="1">
      <alignment horizontal="distributed" vertical="center" wrapText="1" justifyLastLine="1"/>
    </xf>
    <xf numFmtId="0" fontId="1" fillId="2" borderId="4" xfId="5" applyFont="1" applyFill="1" applyBorder="1" applyAlignment="1">
      <alignment horizontal="distributed" vertical="center" wrapText="1" justifyLastLine="1"/>
    </xf>
    <xf numFmtId="0" fontId="1" fillId="2" borderId="3" xfId="5" applyFont="1" applyFill="1" applyBorder="1" applyAlignment="1">
      <alignment horizontal="distributed" vertical="center" wrapText="1" justifyLastLine="1"/>
    </xf>
    <xf numFmtId="0" fontId="1" fillId="2" borderId="5" xfId="4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left" vertical="top" wrapText="1"/>
    </xf>
    <xf numFmtId="0" fontId="12" fillId="0" borderId="0" xfId="4" applyFont="1"/>
    <xf numFmtId="0" fontId="6" fillId="0" borderId="0" xfId="4"/>
    <xf numFmtId="0" fontId="6" fillId="0" borderId="0" xfId="4" applyAlignment="1"/>
    <xf numFmtId="177" fontId="5" fillId="25" borderId="2" xfId="4" applyNumberFormat="1" applyFont="1" applyFill="1" applyBorder="1" applyAlignment="1">
      <alignment vertical="center"/>
    </xf>
    <xf numFmtId="177" fontId="13" fillId="25" borderId="4" xfId="5" applyNumberFormat="1" applyFont="1" applyFill="1" applyBorder="1" applyAlignment="1">
      <alignment horizontal="distributed" vertical="center" wrapText="1" justifyLastLine="1"/>
    </xf>
    <xf numFmtId="0" fontId="5" fillId="25" borderId="4" xfId="5" applyFont="1" applyFill="1" applyBorder="1" applyAlignment="1">
      <alignment horizontal="distributed" vertical="center" wrapText="1" justifyLastLine="1"/>
    </xf>
    <xf numFmtId="0" fontId="5" fillId="25" borderId="3" xfId="5" applyFont="1" applyFill="1" applyBorder="1" applyAlignment="1">
      <alignment horizontal="distributed" vertical="center" wrapText="1" justifyLastLine="1"/>
    </xf>
    <xf numFmtId="0" fontId="5" fillId="25" borderId="15" xfId="4" applyFont="1" applyFill="1" applyBorder="1" applyAlignment="1">
      <alignment horizontal="center" vertical="center" wrapText="1"/>
    </xf>
    <xf numFmtId="0" fontId="34" fillId="25" borderId="16" xfId="0" applyFont="1" applyFill="1" applyBorder="1" applyAlignment="1">
      <alignment horizontal="left" vertical="center" wrapText="1" shrinkToFit="1"/>
    </xf>
    <xf numFmtId="0" fontId="34" fillId="25" borderId="17" xfId="0" applyFont="1" applyFill="1" applyBorder="1" applyAlignment="1">
      <alignment horizontal="left" vertical="center" wrapText="1" shrinkToFit="1"/>
    </xf>
    <xf numFmtId="178" fontId="35" fillId="25" borderId="16" xfId="51" applyNumberFormat="1" applyFont="1" applyFill="1" applyBorder="1" applyAlignment="1">
      <alignment horizontal="center" vertical="center" shrinkToFit="1"/>
    </xf>
    <xf numFmtId="178" fontId="35" fillId="25" borderId="17" xfId="51" applyNumberFormat="1" applyFont="1" applyFill="1" applyBorder="1" applyAlignment="1">
      <alignment horizontal="center" vertical="center" shrinkToFit="1"/>
    </xf>
    <xf numFmtId="177" fontId="8" fillId="2" borderId="2" xfId="4" applyNumberFormat="1" applyFont="1" applyFill="1" applyBorder="1" applyAlignment="1">
      <alignment horizontal="center" vertical="center"/>
    </xf>
    <xf numFmtId="0" fontId="34" fillId="26" borderId="16" xfId="0" applyFont="1" applyFill="1" applyBorder="1" applyAlignment="1">
      <alignment horizontal="left" vertical="center" wrapText="1" shrinkToFit="1"/>
    </xf>
    <xf numFmtId="177" fontId="5" fillId="26" borderId="2" xfId="4" applyNumberFormat="1" applyFont="1" applyFill="1" applyBorder="1" applyAlignment="1">
      <alignment vertical="center"/>
    </xf>
    <xf numFmtId="178" fontId="35" fillId="26" borderId="16" xfId="51" applyNumberFormat="1" applyFont="1" applyFill="1" applyBorder="1" applyAlignment="1">
      <alignment horizontal="center" vertical="center" shrinkToFit="1"/>
    </xf>
    <xf numFmtId="0" fontId="5" fillId="26" borderId="4" xfId="5" applyFont="1" applyFill="1" applyBorder="1" applyAlignment="1">
      <alignment horizontal="distributed" vertical="center" wrapText="1" justifyLastLine="1"/>
    </xf>
    <xf numFmtId="0" fontId="5" fillId="26" borderId="3" xfId="5" applyFont="1" applyFill="1" applyBorder="1" applyAlignment="1">
      <alignment horizontal="distributed" vertical="center" wrapText="1" justifyLastLine="1"/>
    </xf>
    <xf numFmtId="0" fontId="5" fillId="26" borderId="15" xfId="4" applyFont="1" applyFill="1" applyBorder="1" applyAlignment="1">
      <alignment horizontal="center" vertical="center" wrapText="1"/>
    </xf>
    <xf numFmtId="0" fontId="4" fillId="0" borderId="0" xfId="1" applyFont="1" applyAlignment="1">
      <alignment horizontal="distributed" vertical="center"/>
    </xf>
    <xf numFmtId="176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49" fontId="1" fillId="0" borderId="1" xfId="2" applyNumberFormat="1" applyFont="1" applyBorder="1" applyAlignment="1">
      <alignment vertical="center" wrapText="1"/>
    </xf>
    <xf numFmtId="0" fontId="1" fillId="0" borderId="1" xfId="3" applyFont="1" applyBorder="1" applyAlignment="1">
      <alignment vertical="center"/>
    </xf>
  </cellXfs>
  <cellStyles count="56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te" xfId="42"/>
    <cellStyle name="Output" xfId="43"/>
    <cellStyle name="Title" xfId="44"/>
    <cellStyle name="Total" xfId="45"/>
    <cellStyle name="Warning Text" xfId="46"/>
    <cellStyle name="一般" xfId="0" builtinId="0"/>
    <cellStyle name="一般 2" xfId="3"/>
    <cellStyle name="一般 3" xfId="47"/>
    <cellStyle name="一般 4" xfId="48"/>
    <cellStyle name="一般 5" xfId="49"/>
    <cellStyle name="一般 6" xfId="50"/>
    <cellStyle name="一般_96教育優先區執行現況調查-96.3-花蓮縣報部" xfId="2"/>
    <cellStyle name="一般_98年度攜手計畫經費核定表-第1期款-登記簿" xfId="1"/>
    <cellStyle name="一般_99教育優先區-登記簿" xfId="5"/>
    <cellStyle name="一般_黏貼憑證_97-1-課後照顧-第1階段" xfId="4"/>
    <cellStyle name="千分位 2" xfId="51"/>
    <cellStyle name="千分位 3" xfId="52"/>
    <cellStyle name="千分位 4" xfId="53"/>
    <cellStyle name="千分位[0] 2" xfId="54"/>
    <cellStyle name="樣式 1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103&#24180;&#24230;&#32080;&#22577;&#34920;&#26410;&#32371;&#20132;&#23416;&#266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03年度結報表未繳交學校"/>
    </sheetNames>
    <definedNames>
      <definedName name="職等" refersTo="#REF!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9"/>
  <sheetViews>
    <sheetView tabSelected="1" view="pageBreakPreview" zoomScale="60" workbookViewId="0">
      <pane ySplit="3" topLeftCell="A4" activePane="bottomLeft" state="frozen"/>
      <selection pane="bottomLeft" activeCell="E50" sqref="E50"/>
    </sheetView>
  </sheetViews>
  <sheetFormatPr defaultColWidth="9" defaultRowHeight="16.5"/>
  <cols>
    <col min="1" max="1" width="6.375" style="16" customWidth="1"/>
    <col min="2" max="2" width="17.625" style="15" customWidth="1"/>
    <col min="3" max="3" width="15.5" style="15" customWidth="1"/>
    <col min="4" max="4" width="14" style="15" customWidth="1"/>
    <col min="5" max="5" width="9.5" style="15" customWidth="1"/>
    <col min="6" max="6" width="14.25" style="15" customWidth="1"/>
    <col min="7" max="7" width="6.25" style="15" customWidth="1"/>
    <col min="8" max="8" width="14" style="15" customWidth="1"/>
    <col min="9" max="9" width="6.25" style="15" customWidth="1"/>
    <col min="10" max="10" width="15" style="15" customWidth="1"/>
    <col min="11" max="11" width="16.5" style="15" customWidth="1"/>
    <col min="12" max="12" width="15.75" style="15" customWidth="1"/>
    <col min="13" max="13" width="6.75" style="15" customWidth="1"/>
    <col min="14" max="14" width="19.5" style="15" customWidth="1"/>
    <col min="15" max="15" width="2.125" style="15" customWidth="1"/>
    <col min="16" max="16384" width="9" style="15"/>
  </cols>
  <sheetData>
    <row r="1" spans="1:19" s="2" customFormat="1" ht="30.6" customHeight="1">
      <c r="A1" s="33" t="s">
        <v>0</v>
      </c>
      <c r="B1" s="33"/>
      <c r="C1" s="34" t="s">
        <v>15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1"/>
    </row>
    <row r="2" spans="1:19" s="6" customFormat="1" ht="32.25" customHeight="1">
      <c r="A2" s="35" t="s">
        <v>1</v>
      </c>
      <c r="B2" s="35"/>
      <c r="C2" s="36"/>
      <c r="D2" s="36"/>
      <c r="E2" s="36"/>
      <c r="F2" s="36"/>
      <c r="G2" s="36"/>
      <c r="H2" s="36"/>
      <c r="I2" s="37"/>
      <c r="J2" s="37"/>
      <c r="K2" s="37"/>
      <c r="L2" s="37"/>
      <c r="M2" s="37"/>
      <c r="N2" s="37"/>
      <c r="O2" s="3"/>
      <c r="P2" s="4"/>
      <c r="Q2" s="4"/>
      <c r="R2" s="5"/>
      <c r="S2" s="5"/>
    </row>
    <row r="3" spans="1:19" s="14" customFormat="1" ht="54.6" customHeight="1" thickBot="1">
      <c r="A3" s="26" t="s">
        <v>2</v>
      </c>
      <c r="B3" s="7" t="s">
        <v>3</v>
      </c>
      <c r="C3" s="8" t="s">
        <v>12</v>
      </c>
      <c r="D3" s="9" t="s">
        <v>10</v>
      </c>
      <c r="E3" s="9" t="s">
        <v>11</v>
      </c>
      <c r="F3" s="9" t="s">
        <v>13</v>
      </c>
      <c r="G3" s="10" t="s">
        <v>4</v>
      </c>
      <c r="H3" s="9" t="s">
        <v>14</v>
      </c>
      <c r="I3" s="10" t="s">
        <v>4</v>
      </c>
      <c r="J3" s="11" t="s">
        <v>5</v>
      </c>
      <c r="K3" s="11" t="s">
        <v>6</v>
      </c>
      <c r="L3" s="11" t="s">
        <v>7</v>
      </c>
      <c r="M3" s="12" t="s">
        <v>8</v>
      </c>
      <c r="N3" s="11" t="s">
        <v>9</v>
      </c>
      <c r="O3" s="13"/>
    </row>
    <row r="4" spans="1:19" s="14" customFormat="1" ht="25.9" customHeight="1" thickBot="1">
      <c r="A4" s="17">
        <v>58</v>
      </c>
      <c r="B4" s="22" t="s">
        <v>38</v>
      </c>
      <c r="C4" s="24">
        <v>10000</v>
      </c>
      <c r="D4" s="18">
        <f t="shared" ref="D4:D11" si="0">C4</f>
        <v>10000</v>
      </c>
      <c r="E4" s="18">
        <v>0</v>
      </c>
      <c r="F4" s="18">
        <f t="shared" ref="F4:F11" si="1">C4*0.6</f>
        <v>6000</v>
      </c>
      <c r="G4" s="19"/>
      <c r="H4" s="18">
        <f t="shared" ref="H4:H11" si="2">C4-F4</f>
        <v>4000</v>
      </c>
      <c r="I4" s="19"/>
      <c r="J4" s="20"/>
      <c r="K4" s="20"/>
      <c r="L4" s="20"/>
      <c r="M4" s="21"/>
      <c r="N4" s="20"/>
      <c r="O4" s="13"/>
    </row>
    <row r="5" spans="1:19" s="14" customFormat="1" ht="25.9" customHeight="1" thickBot="1">
      <c r="A5" s="17">
        <v>59</v>
      </c>
      <c r="B5" s="22" t="s">
        <v>38</v>
      </c>
      <c r="C5" s="24">
        <v>10000</v>
      </c>
      <c r="D5" s="18">
        <f t="shared" si="0"/>
        <v>10000</v>
      </c>
      <c r="E5" s="18">
        <v>0</v>
      </c>
      <c r="F5" s="18">
        <f t="shared" si="1"/>
        <v>6000</v>
      </c>
      <c r="G5" s="19"/>
      <c r="H5" s="18">
        <f t="shared" si="2"/>
        <v>4000</v>
      </c>
      <c r="I5" s="19"/>
      <c r="J5" s="20"/>
      <c r="K5" s="20"/>
      <c r="L5" s="20"/>
      <c r="M5" s="21"/>
      <c r="N5" s="20"/>
      <c r="O5" s="13"/>
    </row>
    <row r="6" spans="1:19" s="14" customFormat="1" ht="25.9" customHeight="1" thickBot="1">
      <c r="A6" s="17">
        <v>60</v>
      </c>
      <c r="B6" s="22" t="s">
        <v>39</v>
      </c>
      <c r="C6" s="24">
        <v>20000</v>
      </c>
      <c r="D6" s="18">
        <f t="shared" si="0"/>
        <v>20000</v>
      </c>
      <c r="E6" s="18">
        <v>0</v>
      </c>
      <c r="F6" s="18">
        <f t="shared" si="1"/>
        <v>12000</v>
      </c>
      <c r="G6" s="19"/>
      <c r="H6" s="18">
        <f t="shared" si="2"/>
        <v>8000</v>
      </c>
      <c r="I6" s="19"/>
      <c r="J6" s="20"/>
      <c r="K6" s="20"/>
      <c r="L6" s="20"/>
      <c r="M6" s="21"/>
      <c r="N6" s="20"/>
      <c r="O6" s="13"/>
    </row>
    <row r="7" spans="1:19" s="14" customFormat="1" ht="25.9" customHeight="1" thickBot="1">
      <c r="A7" s="17">
        <v>61</v>
      </c>
      <c r="B7" s="27" t="s">
        <v>40</v>
      </c>
      <c r="C7" s="24">
        <v>15000</v>
      </c>
      <c r="D7" s="18">
        <f t="shared" si="0"/>
        <v>15000</v>
      </c>
      <c r="E7" s="18">
        <v>0</v>
      </c>
      <c r="F7" s="18">
        <f t="shared" si="1"/>
        <v>9000</v>
      </c>
      <c r="G7" s="19"/>
      <c r="H7" s="18">
        <f t="shared" si="2"/>
        <v>6000</v>
      </c>
      <c r="I7" s="19"/>
      <c r="J7" s="20"/>
      <c r="K7" s="20"/>
      <c r="L7" s="20"/>
      <c r="M7" s="21"/>
      <c r="N7" s="20"/>
      <c r="O7" s="13"/>
    </row>
    <row r="8" spans="1:19" s="14" customFormat="1" ht="25.9" customHeight="1" thickBot="1">
      <c r="A8" s="17">
        <v>62</v>
      </c>
      <c r="B8" s="22" t="s">
        <v>16</v>
      </c>
      <c r="C8" s="24">
        <v>10000</v>
      </c>
      <c r="D8" s="18">
        <f t="shared" si="0"/>
        <v>10000</v>
      </c>
      <c r="E8" s="18">
        <v>0</v>
      </c>
      <c r="F8" s="18">
        <f t="shared" si="1"/>
        <v>6000</v>
      </c>
      <c r="G8" s="19"/>
      <c r="H8" s="18">
        <f t="shared" si="2"/>
        <v>4000</v>
      </c>
      <c r="I8" s="19"/>
      <c r="J8" s="20"/>
      <c r="K8" s="20"/>
      <c r="L8" s="20"/>
      <c r="M8" s="21"/>
      <c r="N8" s="20"/>
      <c r="O8" s="13"/>
    </row>
    <row r="9" spans="1:19" s="14" customFormat="1" ht="25.9" customHeight="1" thickBot="1">
      <c r="A9" s="17">
        <v>63</v>
      </c>
      <c r="B9" s="22" t="s">
        <v>16</v>
      </c>
      <c r="C9" s="24">
        <v>10000</v>
      </c>
      <c r="D9" s="18">
        <f t="shared" si="0"/>
        <v>10000</v>
      </c>
      <c r="E9" s="18">
        <v>0</v>
      </c>
      <c r="F9" s="18">
        <f t="shared" si="1"/>
        <v>6000</v>
      </c>
      <c r="G9" s="19"/>
      <c r="H9" s="18">
        <f t="shared" si="2"/>
        <v>4000</v>
      </c>
      <c r="I9" s="19"/>
      <c r="J9" s="20"/>
      <c r="K9" s="20"/>
      <c r="L9" s="20"/>
      <c r="M9" s="21"/>
      <c r="N9" s="20"/>
      <c r="O9" s="13"/>
    </row>
    <row r="10" spans="1:19" s="14" customFormat="1" ht="25.9" customHeight="1" thickBot="1">
      <c r="A10" s="17">
        <v>64</v>
      </c>
      <c r="B10" s="22" t="s">
        <v>17</v>
      </c>
      <c r="C10" s="24">
        <v>10000</v>
      </c>
      <c r="D10" s="18">
        <f t="shared" si="0"/>
        <v>10000</v>
      </c>
      <c r="E10" s="18">
        <v>0</v>
      </c>
      <c r="F10" s="18">
        <f t="shared" si="1"/>
        <v>6000</v>
      </c>
      <c r="G10" s="19"/>
      <c r="H10" s="18">
        <f t="shared" si="2"/>
        <v>4000</v>
      </c>
      <c r="I10" s="19"/>
      <c r="J10" s="20"/>
      <c r="K10" s="20"/>
      <c r="L10" s="20"/>
      <c r="M10" s="21"/>
      <c r="N10" s="20"/>
      <c r="O10" s="13"/>
    </row>
    <row r="11" spans="1:19" s="14" customFormat="1" ht="25.9" customHeight="1" thickBot="1">
      <c r="A11" s="17">
        <v>65</v>
      </c>
      <c r="B11" s="22" t="s">
        <v>17</v>
      </c>
      <c r="C11" s="24">
        <v>20000</v>
      </c>
      <c r="D11" s="18">
        <f t="shared" si="0"/>
        <v>20000</v>
      </c>
      <c r="E11" s="18">
        <v>0</v>
      </c>
      <c r="F11" s="18">
        <f t="shared" si="1"/>
        <v>12000</v>
      </c>
      <c r="G11" s="19"/>
      <c r="H11" s="18">
        <f t="shared" si="2"/>
        <v>8000</v>
      </c>
      <c r="I11" s="19"/>
      <c r="J11" s="20"/>
      <c r="K11" s="20"/>
      <c r="L11" s="20"/>
      <c r="M11" s="21"/>
      <c r="N11" s="20"/>
      <c r="O11" s="13"/>
    </row>
    <row r="12" spans="1:19" s="14" customFormat="1" ht="25.9" customHeight="1" thickBot="1">
      <c r="A12" s="17">
        <v>66</v>
      </c>
      <c r="B12" s="22" t="s">
        <v>18</v>
      </c>
      <c r="C12" s="24">
        <v>20000</v>
      </c>
      <c r="D12" s="18">
        <f t="shared" ref="D12:D38" si="3">C12</f>
        <v>20000</v>
      </c>
      <c r="E12" s="18">
        <v>0</v>
      </c>
      <c r="F12" s="18">
        <f t="shared" ref="F12:F38" si="4">C12*0.6</f>
        <v>12000</v>
      </c>
      <c r="G12" s="19"/>
      <c r="H12" s="18">
        <f t="shared" ref="H12:H37" si="5">C12-F12</f>
        <v>8000</v>
      </c>
      <c r="I12" s="19"/>
      <c r="J12" s="20"/>
      <c r="K12" s="20"/>
      <c r="L12" s="20"/>
      <c r="M12" s="21"/>
      <c r="N12" s="20"/>
      <c r="O12" s="13"/>
    </row>
    <row r="13" spans="1:19" s="14" customFormat="1" ht="25.9" customHeight="1" thickBot="1">
      <c r="A13" s="17">
        <v>67</v>
      </c>
      <c r="B13" s="22" t="s">
        <v>19</v>
      </c>
      <c r="C13" s="24">
        <v>10000</v>
      </c>
      <c r="D13" s="18">
        <f t="shared" si="3"/>
        <v>10000</v>
      </c>
      <c r="E13" s="18">
        <v>0</v>
      </c>
      <c r="F13" s="18">
        <f t="shared" si="4"/>
        <v>6000</v>
      </c>
      <c r="G13" s="19"/>
      <c r="H13" s="18">
        <f t="shared" si="5"/>
        <v>4000</v>
      </c>
      <c r="I13" s="19"/>
      <c r="J13" s="20"/>
      <c r="K13" s="20"/>
      <c r="L13" s="20"/>
      <c r="M13" s="21"/>
      <c r="N13" s="20"/>
      <c r="O13" s="13"/>
    </row>
    <row r="14" spans="1:19" s="14" customFormat="1" ht="25.9" customHeight="1" thickBot="1">
      <c r="A14" s="17">
        <v>68</v>
      </c>
      <c r="B14" s="22" t="s">
        <v>21</v>
      </c>
      <c r="C14" s="24">
        <v>10000</v>
      </c>
      <c r="D14" s="18">
        <f t="shared" si="3"/>
        <v>10000</v>
      </c>
      <c r="E14" s="18">
        <v>0</v>
      </c>
      <c r="F14" s="18">
        <f t="shared" si="4"/>
        <v>6000</v>
      </c>
      <c r="G14" s="19"/>
      <c r="H14" s="18">
        <f t="shared" si="5"/>
        <v>4000</v>
      </c>
      <c r="I14" s="19"/>
      <c r="J14" s="20"/>
      <c r="K14" s="20"/>
      <c r="L14" s="20"/>
      <c r="M14" s="21"/>
      <c r="N14" s="20"/>
      <c r="O14" s="13"/>
    </row>
    <row r="15" spans="1:19" s="14" customFormat="1" ht="25.9" customHeight="1" thickBot="1">
      <c r="A15" s="17">
        <v>69</v>
      </c>
      <c r="B15" s="22" t="s">
        <v>22</v>
      </c>
      <c r="C15" s="24">
        <v>10000</v>
      </c>
      <c r="D15" s="18">
        <f t="shared" si="3"/>
        <v>10000</v>
      </c>
      <c r="E15" s="18">
        <v>0</v>
      </c>
      <c r="F15" s="18">
        <f t="shared" si="4"/>
        <v>6000</v>
      </c>
      <c r="G15" s="19"/>
      <c r="H15" s="18">
        <f t="shared" si="5"/>
        <v>4000</v>
      </c>
      <c r="I15" s="19"/>
      <c r="J15" s="20"/>
      <c r="K15" s="20"/>
      <c r="L15" s="20"/>
      <c r="M15" s="21"/>
      <c r="N15" s="20"/>
      <c r="O15" s="13"/>
    </row>
    <row r="16" spans="1:19" s="14" customFormat="1" ht="25.9" customHeight="1" thickBot="1">
      <c r="A16" s="17">
        <v>70</v>
      </c>
      <c r="B16" s="22" t="s">
        <v>22</v>
      </c>
      <c r="C16" s="24">
        <v>10000</v>
      </c>
      <c r="D16" s="18">
        <f t="shared" si="3"/>
        <v>10000</v>
      </c>
      <c r="E16" s="18">
        <v>0</v>
      </c>
      <c r="F16" s="18">
        <f t="shared" si="4"/>
        <v>6000</v>
      </c>
      <c r="G16" s="19"/>
      <c r="H16" s="18">
        <f t="shared" si="5"/>
        <v>4000</v>
      </c>
      <c r="I16" s="19"/>
      <c r="J16" s="20"/>
      <c r="K16" s="20"/>
      <c r="L16" s="20"/>
      <c r="M16" s="21"/>
      <c r="N16" s="20"/>
      <c r="O16" s="13"/>
    </row>
    <row r="17" spans="1:15" s="14" customFormat="1" ht="25.9" customHeight="1" thickBot="1">
      <c r="A17" s="17">
        <v>71</v>
      </c>
      <c r="B17" s="22" t="s">
        <v>23</v>
      </c>
      <c r="C17" s="24">
        <v>10000</v>
      </c>
      <c r="D17" s="18">
        <f t="shared" si="3"/>
        <v>10000</v>
      </c>
      <c r="E17" s="18">
        <v>0</v>
      </c>
      <c r="F17" s="18">
        <f t="shared" si="4"/>
        <v>6000</v>
      </c>
      <c r="G17" s="19"/>
      <c r="H17" s="18">
        <f t="shared" si="5"/>
        <v>4000</v>
      </c>
      <c r="I17" s="19"/>
      <c r="J17" s="20"/>
      <c r="K17" s="20"/>
      <c r="L17" s="20"/>
      <c r="M17" s="21"/>
      <c r="N17" s="20"/>
      <c r="O17" s="13"/>
    </row>
    <row r="18" spans="1:15" s="14" customFormat="1" ht="25.9" customHeight="1" thickBot="1">
      <c r="A18" s="17">
        <v>72</v>
      </c>
      <c r="B18" s="22" t="s">
        <v>24</v>
      </c>
      <c r="C18" s="24">
        <v>10000</v>
      </c>
      <c r="D18" s="18">
        <f t="shared" si="3"/>
        <v>10000</v>
      </c>
      <c r="E18" s="18">
        <v>0</v>
      </c>
      <c r="F18" s="18">
        <f t="shared" si="4"/>
        <v>6000</v>
      </c>
      <c r="G18" s="19"/>
      <c r="H18" s="18">
        <f t="shared" si="5"/>
        <v>4000</v>
      </c>
      <c r="I18" s="19"/>
      <c r="J18" s="20"/>
      <c r="K18" s="20"/>
      <c r="L18" s="20"/>
      <c r="M18" s="21"/>
      <c r="N18" s="20"/>
      <c r="O18" s="13"/>
    </row>
    <row r="19" spans="1:15" s="14" customFormat="1" ht="25.9" customHeight="1" thickBot="1">
      <c r="A19" s="17">
        <v>73</v>
      </c>
      <c r="B19" s="22" t="s">
        <v>25</v>
      </c>
      <c r="C19" s="24">
        <v>10000</v>
      </c>
      <c r="D19" s="18">
        <f t="shared" si="3"/>
        <v>10000</v>
      </c>
      <c r="E19" s="18">
        <v>0</v>
      </c>
      <c r="F19" s="18">
        <f t="shared" si="4"/>
        <v>6000</v>
      </c>
      <c r="G19" s="19"/>
      <c r="H19" s="18">
        <f t="shared" si="5"/>
        <v>4000</v>
      </c>
      <c r="I19" s="19"/>
      <c r="J19" s="20"/>
      <c r="K19" s="20"/>
      <c r="L19" s="20"/>
      <c r="M19" s="21"/>
      <c r="N19" s="20"/>
      <c r="O19" s="13"/>
    </row>
    <row r="20" spans="1:15" s="14" customFormat="1" ht="25.9" customHeight="1" thickBot="1">
      <c r="A20" s="17">
        <v>74</v>
      </c>
      <c r="B20" s="22" t="s">
        <v>30</v>
      </c>
      <c r="C20" s="24">
        <v>10000</v>
      </c>
      <c r="D20" s="18">
        <f t="shared" si="3"/>
        <v>10000</v>
      </c>
      <c r="E20" s="18">
        <v>0</v>
      </c>
      <c r="F20" s="18">
        <f t="shared" si="4"/>
        <v>6000</v>
      </c>
      <c r="G20" s="19"/>
      <c r="H20" s="18">
        <f t="shared" si="5"/>
        <v>4000</v>
      </c>
      <c r="I20" s="19"/>
      <c r="J20" s="20"/>
      <c r="K20" s="20"/>
      <c r="L20" s="20"/>
      <c r="M20" s="21"/>
      <c r="N20" s="20"/>
      <c r="O20" s="13"/>
    </row>
    <row r="21" spans="1:15" s="14" customFormat="1" ht="25.9" customHeight="1" thickBot="1">
      <c r="A21" s="17">
        <v>75</v>
      </c>
      <c r="B21" s="22" t="s">
        <v>30</v>
      </c>
      <c r="C21" s="24">
        <v>6680</v>
      </c>
      <c r="D21" s="18">
        <f t="shared" si="3"/>
        <v>6680</v>
      </c>
      <c r="E21" s="18">
        <v>0</v>
      </c>
      <c r="F21" s="18">
        <f t="shared" si="4"/>
        <v>4008</v>
      </c>
      <c r="G21" s="19"/>
      <c r="H21" s="18">
        <f t="shared" si="5"/>
        <v>2672</v>
      </c>
      <c r="I21" s="19"/>
      <c r="J21" s="20"/>
      <c r="K21" s="20"/>
      <c r="L21" s="20"/>
      <c r="M21" s="21"/>
      <c r="N21" s="20"/>
      <c r="O21" s="13"/>
    </row>
    <row r="22" spans="1:15" s="14" customFormat="1" ht="25.9" customHeight="1" thickBot="1">
      <c r="A22" s="17">
        <v>76</v>
      </c>
      <c r="B22" s="22" t="s">
        <v>31</v>
      </c>
      <c r="C22" s="24">
        <v>10000</v>
      </c>
      <c r="D22" s="18">
        <f t="shared" si="3"/>
        <v>10000</v>
      </c>
      <c r="E22" s="18">
        <v>0</v>
      </c>
      <c r="F22" s="18">
        <f t="shared" si="4"/>
        <v>6000</v>
      </c>
      <c r="G22" s="19"/>
      <c r="H22" s="18">
        <f t="shared" si="5"/>
        <v>4000</v>
      </c>
      <c r="I22" s="19"/>
      <c r="J22" s="20"/>
      <c r="K22" s="20"/>
      <c r="L22" s="20"/>
      <c r="M22" s="21"/>
      <c r="N22" s="20"/>
      <c r="O22" s="13"/>
    </row>
    <row r="23" spans="1:15" s="14" customFormat="1" ht="25.9" customHeight="1" thickBot="1">
      <c r="A23" s="17">
        <v>77</v>
      </c>
      <c r="B23" s="22" t="s">
        <v>31</v>
      </c>
      <c r="C23" s="24">
        <v>10000</v>
      </c>
      <c r="D23" s="18">
        <f t="shared" si="3"/>
        <v>10000</v>
      </c>
      <c r="E23" s="18">
        <v>0</v>
      </c>
      <c r="F23" s="18">
        <f t="shared" si="4"/>
        <v>6000</v>
      </c>
      <c r="G23" s="19"/>
      <c r="H23" s="18">
        <f t="shared" si="5"/>
        <v>4000</v>
      </c>
      <c r="I23" s="19"/>
      <c r="J23" s="20"/>
      <c r="K23" s="20"/>
      <c r="L23" s="20"/>
      <c r="M23" s="21"/>
      <c r="N23" s="20"/>
      <c r="O23" s="13"/>
    </row>
    <row r="24" spans="1:15" s="14" customFormat="1" ht="25.9" customHeight="1" thickBot="1">
      <c r="A24" s="17">
        <v>78</v>
      </c>
      <c r="B24" s="22" t="s">
        <v>41</v>
      </c>
      <c r="C24" s="24">
        <v>10000</v>
      </c>
      <c r="D24" s="18">
        <f t="shared" si="3"/>
        <v>10000</v>
      </c>
      <c r="E24" s="18">
        <v>0</v>
      </c>
      <c r="F24" s="18">
        <f t="shared" si="4"/>
        <v>6000</v>
      </c>
      <c r="G24" s="19"/>
      <c r="H24" s="18">
        <f t="shared" si="5"/>
        <v>4000</v>
      </c>
      <c r="I24" s="19"/>
      <c r="J24" s="20"/>
      <c r="K24" s="20"/>
      <c r="L24" s="20"/>
      <c r="M24" s="21"/>
      <c r="N24" s="20"/>
      <c r="O24" s="13"/>
    </row>
    <row r="25" spans="1:15" s="14" customFormat="1" ht="25.9" customHeight="1" thickBot="1">
      <c r="A25" s="17">
        <v>79</v>
      </c>
      <c r="B25" s="22" t="s">
        <v>42</v>
      </c>
      <c r="C25" s="24">
        <v>10000</v>
      </c>
      <c r="D25" s="18">
        <f t="shared" si="3"/>
        <v>10000</v>
      </c>
      <c r="E25" s="18">
        <v>0</v>
      </c>
      <c r="F25" s="18">
        <f t="shared" si="4"/>
        <v>6000</v>
      </c>
      <c r="G25" s="19"/>
      <c r="H25" s="18">
        <f t="shared" si="5"/>
        <v>4000</v>
      </c>
      <c r="I25" s="19"/>
      <c r="J25" s="20"/>
      <c r="K25" s="20"/>
      <c r="L25" s="20"/>
      <c r="M25" s="21"/>
      <c r="N25" s="20"/>
      <c r="O25" s="13"/>
    </row>
    <row r="26" spans="1:15" s="14" customFormat="1" ht="25.9" customHeight="1" thickBot="1">
      <c r="A26" s="17">
        <v>80</v>
      </c>
      <c r="B26" s="22" t="s">
        <v>33</v>
      </c>
      <c r="C26" s="24">
        <v>20000</v>
      </c>
      <c r="D26" s="18">
        <f t="shared" si="3"/>
        <v>20000</v>
      </c>
      <c r="E26" s="18">
        <v>0</v>
      </c>
      <c r="F26" s="18">
        <f t="shared" si="4"/>
        <v>12000</v>
      </c>
      <c r="G26" s="19"/>
      <c r="H26" s="18">
        <f t="shared" si="5"/>
        <v>8000</v>
      </c>
      <c r="I26" s="19"/>
      <c r="J26" s="20"/>
      <c r="K26" s="20"/>
      <c r="L26" s="20"/>
      <c r="M26" s="21"/>
      <c r="N26" s="20"/>
      <c r="O26" s="13"/>
    </row>
    <row r="27" spans="1:15" s="14" customFormat="1" ht="25.9" customHeight="1" thickBot="1">
      <c r="A27" s="17">
        <v>81</v>
      </c>
      <c r="B27" s="22" t="s">
        <v>34</v>
      </c>
      <c r="C27" s="24">
        <v>18000</v>
      </c>
      <c r="D27" s="18">
        <f t="shared" si="3"/>
        <v>18000</v>
      </c>
      <c r="E27" s="18">
        <v>0</v>
      </c>
      <c r="F27" s="18">
        <f t="shared" si="4"/>
        <v>10800</v>
      </c>
      <c r="G27" s="19"/>
      <c r="H27" s="18">
        <f t="shared" si="5"/>
        <v>7200</v>
      </c>
      <c r="I27" s="19"/>
      <c r="J27" s="20"/>
      <c r="K27" s="20"/>
      <c r="L27" s="20"/>
      <c r="M27" s="21"/>
      <c r="N27" s="20"/>
      <c r="O27" s="13"/>
    </row>
    <row r="28" spans="1:15" s="14" customFormat="1" ht="25.9" customHeight="1" thickBot="1">
      <c r="A28" s="17">
        <v>82</v>
      </c>
      <c r="B28" s="22" t="s">
        <v>35</v>
      </c>
      <c r="C28" s="24">
        <v>20000</v>
      </c>
      <c r="D28" s="18">
        <f t="shared" si="3"/>
        <v>20000</v>
      </c>
      <c r="E28" s="18">
        <v>0</v>
      </c>
      <c r="F28" s="18">
        <f t="shared" si="4"/>
        <v>12000</v>
      </c>
      <c r="G28" s="19"/>
      <c r="H28" s="18">
        <f t="shared" si="5"/>
        <v>8000</v>
      </c>
      <c r="I28" s="19"/>
      <c r="J28" s="20"/>
      <c r="K28" s="20"/>
      <c r="L28" s="20"/>
      <c r="M28" s="21"/>
      <c r="N28" s="20"/>
      <c r="O28" s="13"/>
    </row>
    <row r="29" spans="1:15" s="14" customFormat="1" ht="25.9" customHeight="1" thickBot="1">
      <c r="A29" s="17">
        <v>83</v>
      </c>
      <c r="B29" s="22" t="s">
        <v>36</v>
      </c>
      <c r="C29" s="24">
        <v>10000</v>
      </c>
      <c r="D29" s="18">
        <f t="shared" si="3"/>
        <v>10000</v>
      </c>
      <c r="E29" s="18">
        <v>0</v>
      </c>
      <c r="F29" s="18">
        <f t="shared" si="4"/>
        <v>6000</v>
      </c>
      <c r="G29" s="19"/>
      <c r="H29" s="18">
        <f t="shared" si="5"/>
        <v>4000</v>
      </c>
      <c r="I29" s="19"/>
      <c r="J29" s="20"/>
      <c r="K29" s="20"/>
      <c r="L29" s="20"/>
      <c r="M29" s="21"/>
      <c r="N29" s="20"/>
      <c r="O29" s="13"/>
    </row>
    <row r="30" spans="1:15" s="14" customFormat="1" ht="25.9" customHeight="1" thickBot="1">
      <c r="A30" s="17">
        <v>84</v>
      </c>
      <c r="B30" s="22" t="s">
        <v>37</v>
      </c>
      <c r="C30" s="24">
        <v>10000</v>
      </c>
      <c r="D30" s="18">
        <f t="shared" si="3"/>
        <v>10000</v>
      </c>
      <c r="E30" s="18">
        <v>0</v>
      </c>
      <c r="F30" s="18">
        <f t="shared" si="4"/>
        <v>6000</v>
      </c>
      <c r="G30" s="19"/>
      <c r="H30" s="18">
        <f t="shared" si="5"/>
        <v>4000</v>
      </c>
      <c r="I30" s="19"/>
      <c r="J30" s="20"/>
      <c r="K30" s="20"/>
      <c r="L30" s="20"/>
      <c r="M30" s="21"/>
      <c r="N30" s="20"/>
      <c r="O30" s="13"/>
    </row>
    <row r="31" spans="1:15" s="14" customFormat="1" ht="25.9" customHeight="1" thickBot="1">
      <c r="A31" s="17">
        <v>92</v>
      </c>
      <c r="B31" s="22" t="s">
        <v>26</v>
      </c>
      <c r="C31" s="24">
        <v>10000</v>
      </c>
      <c r="D31" s="18">
        <f t="shared" si="3"/>
        <v>10000</v>
      </c>
      <c r="E31" s="18">
        <v>0</v>
      </c>
      <c r="F31" s="18">
        <f t="shared" si="4"/>
        <v>6000</v>
      </c>
      <c r="G31" s="19"/>
      <c r="H31" s="18">
        <f t="shared" si="5"/>
        <v>4000</v>
      </c>
      <c r="I31" s="19"/>
      <c r="J31" s="20"/>
      <c r="K31" s="20"/>
      <c r="L31" s="20"/>
      <c r="M31" s="21"/>
      <c r="N31" s="20"/>
      <c r="O31" s="13"/>
    </row>
    <row r="32" spans="1:15" s="14" customFormat="1" ht="25.9" customHeight="1" thickBot="1">
      <c r="A32" s="17">
        <v>93</v>
      </c>
      <c r="B32" s="22" t="s">
        <v>27</v>
      </c>
      <c r="C32" s="24">
        <v>10000</v>
      </c>
      <c r="D32" s="18">
        <f t="shared" si="3"/>
        <v>10000</v>
      </c>
      <c r="E32" s="18">
        <v>0</v>
      </c>
      <c r="F32" s="18">
        <f t="shared" si="4"/>
        <v>6000</v>
      </c>
      <c r="G32" s="19"/>
      <c r="H32" s="18">
        <f t="shared" si="5"/>
        <v>4000</v>
      </c>
      <c r="I32" s="19"/>
      <c r="J32" s="20"/>
      <c r="K32" s="20"/>
      <c r="L32" s="20"/>
      <c r="M32" s="21"/>
      <c r="N32" s="20"/>
      <c r="O32" s="13"/>
    </row>
    <row r="33" spans="1:15" s="14" customFormat="1" ht="25.9" customHeight="1" thickBot="1">
      <c r="A33" s="17">
        <v>94</v>
      </c>
      <c r="B33" s="22" t="s">
        <v>28</v>
      </c>
      <c r="C33" s="24">
        <v>10000</v>
      </c>
      <c r="D33" s="18">
        <f t="shared" si="3"/>
        <v>10000</v>
      </c>
      <c r="E33" s="18">
        <v>0</v>
      </c>
      <c r="F33" s="18">
        <f t="shared" si="4"/>
        <v>6000</v>
      </c>
      <c r="G33" s="19"/>
      <c r="H33" s="18">
        <f t="shared" si="5"/>
        <v>4000</v>
      </c>
      <c r="I33" s="19"/>
      <c r="J33" s="20"/>
      <c r="K33" s="20"/>
      <c r="L33" s="20"/>
      <c r="M33" s="21"/>
      <c r="N33" s="20"/>
      <c r="O33" s="13"/>
    </row>
    <row r="34" spans="1:15" s="14" customFormat="1" ht="25.9" customHeight="1" thickBot="1">
      <c r="A34" s="17">
        <v>95</v>
      </c>
      <c r="B34" s="22" t="s">
        <v>43</v>
      </c>
      <c r="C34" s="24">
        <v>10000</v>
      </c>
      <c r="D34" s="18">
        <f t="shared" si="3"/>
        <v>10000</v>
      </c>
      <c r="E34" s="18">
        <v>0</v>
      </c>
      <c r="F34" s="18">
        <f t="shared" si="4"/>
        <v>6000</v>
      </c>
      <c r="G34" s="19"/>
      <c r="H34" s="18">
        <f t="shared" si="5"/>
        <v>4000</v>
      </c>
      <c r="I34" s="19"/>
      <c r="J34" s="20"/>
      <c r="K34" s="20"/>
      <c r="L34" s="20"/>
      <c r="M34" s="21"/>
      <c r="N34" s="20"/>
      <c r="O34" s="13"/>
    </row>
    <row r="35" spans="1:15" s="14" customFormat="1" ht="25.9" customHeight="1" thickBot="1">
      <c r="A35" s="17">
        <v>96</v>
      </c>
      <c r="B35" s="22" t="s">
        <v>29</v>
      </c>
      <c r="C35" s="24">
        <v>6500</v>
      </c>
      <c r="D35" s="18">
        <f t="shared" si="3"/>
        <v>6500</v>
      </c>
      <c r="E35" s="18">
        <v>0</v>
      </c>
      <c r="F35" s="18">
        <f t="shared" si="4"/>
        <v>3900</v>
      </c>
      <c r="G35" s="19"/>
      <c r="H35" s="18">
        <f t="shared" si="5"/>
        <v>2600</v>
      </c>
      <c r="I35" s="19"/>
      <c r="J35" s="20"/>
      <c r="K35" s="20"/>
      <c r="L35" s="20"/>
      <c r="M35" s="21"/>
      <c r="N35" s="20"/>
      <c r="O35" s="13"/>
    </row>
    <row r="36" spans="1:15" s="14" customFormat="1" ht="25.9" customHeight="1" thickBot="1">
      <c r="A36" s="17">
        <v>97</v>
      </c>
      <c r="B36" s="22" t="s">
        <v>29</v>
      </c>
      <c r="C36" s="24">
        <v>9312</v>
      </c>
      <c r="D36" s="18">
        <f t="shared" si="3"/>
        <v>9312</v>
      </c>
      <c r="E36" s="18">
        <v>0</v>
      </c>
      <c r="F36" s="18">
        <f t="shared" si="4"/>
        <v>5587.2</v>
      </c>
      <c r="G36" s="19"/>
      <c r="H36" s="18">
        <f t="shared" si="5"/>
        <v>3724.8</v>
      </c>
      <c r="I36" s="19"/>
      <c r="J36" s="20"/>
      <c r="K36" s="20"/>
      <c r="L36" s="20"/>
      <c r="M36" s="21"/>
      <c r="N36" s="20"/>
      <c r="O36" s="13"/>
    </row>
    <row r="37" spans="1:15" s="14" customFormat="1" ht="25.9" customHeight="1" thickBot="1">
      <c r="A37" s="17">
        <v>98</v>
      </c>
      <c r="B37" s="22" t="s">
        <v>32</v>
      </c>
      <c r="C37" s="24">
        <v>30000</v>
      </c>
      <c r="D37" s="18">
        <f t="shared" si="3"/>
        <v>30000</v>
      </c>
      <c r="E37" s="18">
        <v>0</v>
      </c>
      <c r="F37" s="18">
        <f t="shared" si="4"/>
        <v>18000</v>
      </c>
      <c r="G37" s="19"/>
      <c r="H37" s="18">
        <f t="shared" si="5"/>
        <v>12000</v>
      </c>
      <c r="I37" s="19"/>
      <c r="J37" s="20"/>
      <c r="K37" s="20"/>
      <c r="L37" s="20"/>
      <c r="M37" s="21"/>
      <c r="N37" s="20"/>
      <c r="O37" s="13"/>
    </row>
    <row r="38" spans="1:15" s="14" customFormat="1" ht="25.9" customHeight="1" thickBot="1">
      <c r="A38" s="17">
        <v>99</v>
      </c>
      <c r="B38" s="23" t="s">
        <v>20</v>
      </c>
      <c r="C38" s="25">
        <v>30000</v>
      </c>
      <c r="D38" s="18">
        <f t="shared" si="3"/>
        <v>30000</v>
      </c>
      <c r="E38" s="18">
        <v>0</v>
      </c>
      <c r="F38" s="18">
        <f t="shared" si="4"/>
        <v>18000</v>
      </c>
      <c r="G38" s="19"/>
      <c r="H38" s="18">
        <f>C38-F38</f>
        <v>12000</v>
      </c>
      <c r="I38" s="19"/>
      <c r="J38" s="20"/>
      <c r="K38" s="20"/>
      <c r="L38" s="20"/>
      <c r="M38" s="21"/>
      <c r="N38" s="20"/>
      <c r="O38" s="13"/>
    </row>
    <row r="39" spans="1:15" s="14" customFormat="1" ht="25.9" customHeight="1" thickBot="1">
      <c r="A39" s="28"/>
      <c r="B39" s="27" t="s">
        <v>44</v>
      </c>
      <c r="C39" s="29">
        <f>SUM(C4:C38)</f>
        <v>445492</v>
      </c>
      <c r="D39" s="29">
        <f t="shared" ref="D39:H39" si="6">SUM(D4:D38)</f>
        <v>445492</v>
      </c>
      <c r="E39" s="29">
        <f t="shared" si="6"/>
        <v>0</v>
      </c>
      <c r="F39" s="29">
        <f t="shared" si="6"/>
        <v>267295.2</v>
      </c>
      <c r="G39" s="29">
        <f t="shared" si="6"/>
        <v>0</v>
      </c>
      <c r="H39" s="29">
        <f t="shared" si="6"/>
        <v>178196.8</v>
      </c>
      <c r="I39" s="30"/>
      <c r="J39" s="31"/>
      <c r="K39" s="31"/>
      <c r="L39" s="31"/>
      <c r="M39" s="32"/>
      <c r="N39" s="31"/>
      <c r="O39" s="13"/>
    </row>
  </sheetData>
  <mergeCells count="4">
    <mergeCell ref="A1:B1"/>
    <mergeCell ref="C1:N1"/>
    <mergeCell ref="A2:B2"/>
    <mergeCell ref="C2:N2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56" fitToHeight="0" orientation="portrait" r:id="rId1"/>
  <headerFooter alignWithMargins="0">
    <oddFooter>&amp;C&amp;"標楷體,標準"&amp;P/&amp;N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104-整體行政-預算本 (3)</vt:lpstr>
      <vt:lpstr>'104-整體行政-預算本 (3)'!Print_Area</vt:lpstr>
      <vt:lpstr>'104-整體行政-預算本 (3)'!Print_Titles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2019-10-25T06:43:25Z</cp:lastPrinted>
  <dcterms:created xsi:type="dcterms:W3CDTF">2017-09-18T02:51:10Z</dcterms:created>
  <dcterms:modified xsi:type="dcterms:W3CDTF">2019-12-08T08:00:54Z</dcterms:modified>
</cp:coreProperties>
</file>