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72" windowWidth="15576" windowHeight="7608"/>
  </bookViews>
  <sheets>
    <sheet name="差旅" sheetId="1" r:id="rId1"/>
  </sheets>
  <externalReferences>
    <externalReference r:id="rId2"/>
    <externalReference r:id="rId3"/>
  </externalReferences>
  <definedNames>
    <definedName name="_GoBack" localSheetId="0">差旅!#REF!</definedName>
    <definedName name="_xlnm.Print_Area" localSheetId="0">差旅!$A$1:$O$28</definedName>
    <definedName name="_xlnm.Print_Titles" localSheetId="0">差旅!$3:$3</definedName>
    <definedName name="俸級" localSheetId="0">OFFSET([1]俸級表!$A$1,MATCH([1]俸額表!$O$56,[2]!職等,0)-1,1,,COUNTA(OFFSET([1]俸級表!$A$1,MATCH([1]俸額表!$O$56,[2]!職等,0)-1,,,256))-1)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24519"/>
</workbook>
</file>

<file path=xl/calcChain.xml><?xml version="1.0" encoding="utf-8"?>
<calcChain xmlns="http://schemas.openxmlformats.org/spreadsheetml/2006/main">
  <c r="J6" i="1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5"/>
  <c r="H6" l="1"/>
  <c r="H4" s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5"/>
  <c r="F4"/>
  <c r="G4"/>
  <c r="I4"/>
  <c r="E5"/>
  <c r="E6"/>
  <c r="E7"/>
  <c r="E9"/>
  <c r="E10"/>
  <c r="E11"/>
  <c r="E12"/>
  <c r="E14"/>
  <c r="E15"/>
  <c r="E17"/>
  <c r="E21"/>
  <c r="E22"/>
  <c r="E23"/>
  <c r="E24"/>
  <c r="E25"/>
  <c r="E26"/>
  <c r="E27"/>
  <c r="E8"/>
  <c r="E4"/>
  <c r="J4" l="1"/>
</calcChain>
</file>

<file path=xl/sharedStrings.xml><?xml version="1.0" encoding="utf-8"?>
<sst xmlns="http://schemas.openxmlformats.org/spreadsheetml/2006/main" count="70" uniqueCount="61">
  <si>
    <t>計畫名稱：</t>
    <phoneticPr fontId="3" type="noConversion"/>
  </si>
  <si>
    <t>預算科目：</t>
    <phoneticPr fontId="3" type="noConversion"/>
  </si>
  <si>
    <t>編號</t>
    <phoneticPr fontId="3" type="noConversion"/>
  </si>
  <si>
    <t>學校名稱</t>
    <phoneticPr fontId="3" type="noConversion"/>
  </si>
  <si>
    <t>撥款
簽核</t>
    <phoneticPr fontId="10" type="noConversion"/>
  </si>
  <si>
    <t>實支數
(結報金額)</t>
    <phoneticPr fontId="10" type="noConversion"/>
  </si>
  <si>
    <t>餘額
(結餘繳回)</t>
    <phoneticPr fontId="10" type="noConversion"/>
  </si>
  <si>
    <t>支票號</t>
    <phoneticPr fontId="3" type="noConversion"/>
  </si>
  <si>
    <t>備註</t>
    <phoneticPr fontId="11" type="noConversion"/>
  </si>
  <si>
    <t>教育部補助
(b)</t>
    <phoneticPr fontId="2" type="noConversion"/>
  </si>
  <si>
    <t>縣自籌
(c)</t>
    <phoneticPr fontId="2" type="noConversion"/>
  </si>
  <si>
    <t>核定經費
(a=b+c)</t>
    <phoneticPr fontId="10" type="noConversion"/>
  </si>
  <si>
    <t>第一次撥款
(d=a*0.6)</t>
    <phoneticPr fontId="2" type="noConversion"/>
  </si>
  <si>
    <t>第二次撥款
(e=a-d)</t>
    <phoneticPr fontId="2" type="noConversion"/>
  </si>
  <si>
    <t>南平中學</t>
  </si>
  <si>
    <t>國中</t>
  </si>
  <si>
    <t>國語文</t>
  </si>
  <si>
    <t>壽豐國中</t>
  </si>
  <si>
    <t>英語文</t>
  </si>
  <si>
    <t>東里國中</t>
  </si>
  <si>
    <t>數學</t>
  </si>
  <si>
    <t>玉里國中</t>
  </si>
  <si>
    <t>自然科學</t>
  </si>
  <si>
    <t>新城國中</t>
  </si>
  <si>
    <t>社會</t>
  </si>
  <si>
    <t>自強國中</t>
  </si>
  <si>
    <t>健康與體育</t>
  </si>
  <si>
    <t>國風國中</t>
  </si>
  <si>
    <t>綜合</t>
  </si>
  <si>
    <t>秀林國中</t>
  </si>
  <si>
    <t>藝術</t>
  </si>
  <si>
    <t>化仁國中</t>
  </si>
  <si>
    <t>國小</t>
  </si>
  <si>
    <t>長橋國小</t>
  </si>
  <si>
    <t>忠孝國小</t>
  </si>
  <si>
    <t>北埔國小</t>
  </si>
  <si>
    <t>文蘭國小</t>
  </si>
  <si>
    <t>明禮國小</t>
  </si>
  <si>
    <t>嘉里國小</t>
  </si>
  <si>
    <t>大榮國小</t>
  </si>
  <si>
    <t>水源國小</t>
  </si>
  <si>
    <t>生活課程</t>
  </si>
  <si>
    <t>南華國小</t>
  </si>
  <si>
    <t>本土語文</t>
  </si>
  <si>
    <t>信義國小</t>
  </si>
  <si>
    <t>科技</t>
  </si>
  <si>
    <t>玉東國中</t>
  </si>
  <si>
    <t>議題</t>
  </si>
  <si>
    <t>人權教育</t>
  </si>
  <si>
    <t>學田國小</t>
  </si>
  <si>
    <t>性別平等</t>
  </si>
  <si>
    <t>資訊活動</t>
  </si>
  <si>
    <t>志學國小</t>
  </si>
  <si>
    <t>環境教育</t>
  </si>
  <si>
    <t>中原國小</t>
  </si>
  <si>
    <t>領域別</t>
    <phoneticPr fontId="2" type="noConversion"/>
  </si>
  <si>
    <t>國中小</t>
    <phoneticPr fontId="2" type="noConversion"/>
  </si>
  <si>
    <t>合計</t>
    <phoneticPr fontId="2" type="noConversion"/>
  </si>
  <si>
    <t>108學年度『輔導團各領域差旅費』撥款經費一覽表</t>
    <phoneticPr fontId="3" type="noConversion"/>
  </si>
  <si>
    <t>本學年度之精進相關研習之差旅費及代課費核定如表所列,本次預撥第一期款60%</t>
    <phoneticPr fontId="2" type="noConversion"/>
  </si>
  <si>
    <t>CG8156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</si>
</sst>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#,##0_ "/>
  </numFmts>
  <fonts count="38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Helv"/>
      <family val="2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6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1" fillId="0" borderId="0"/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6" fillId="24" borderId="12" applyNumberFormat="0" applyFon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3" fillId="0" borderId="0"/>
  </cellStyleXfs>
  <cellXfs count="59">
    <xf numFmtId="0" fontId="0" fillId="0" borderId="0" xfId="0">
      <alignment vertical="center"/>
    </xf>
    <xf numFmtId="176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49" fontId="7" fillId="0" borderId="0" xfId="2" applyNumberFormat="1" applyFont="1" applyBorder="1" applyAlignment="1">
      <alignment vertical="center" wrapText="1"/>
    </xf>
    <xf numFmtId="49" fontId="7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7" fontId="8" fillId="2" borderId="2" xfId="4" applyNumberFormat="1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left" vertical="top" wrapText="1"/>
    </xf>
    <xf numFmtId="0" fontId="12" fillId="0" borderId="0" xfId="4" applyFont="1"/>
    <xf numFmtId="0" fontId="6" fillId="0" borderId="0" xfId="4"/>
    <xf numFmtId="0" fontId="6" fillId="0" borderId="0" xfId="4" applyAlignment="1"/>
    <xf numFmtId="0" fontId="5" fillId="25" borderId="15" xfId="4" applyFont="1" applyFill="1" applyBorder="1" applyAlignment="1">
      <alignment horizontal="center" vertical="center" wrapText="1"/>
    </xf>
    <xf numFmtId="177" fontId="8" fillId="2" borderId="2" xfId="4" applyNumberFormat="1" applyFont="1" applyFill="1" applyBorder="1" applyAlignment="1">
      <alignment horizontal="center" vertical="center"/>
    </xf>
    <xf numFmtId="0" fontId="9" fillId="2" borderId="18" xfId="5" applyFont="1" applyFill="1" applyBorder="1" applyAlignment="1">
      <alignment horizontal="distributed" vertical="center" wrapText="1" justifyLastLine="1"/>
    </xf>
    <xf numFmtId="0" fontId="9" fillId="2" borderId="3" xfId="5" applyFont="1" applyFill="1" applyBorder="1" applyAlignment="1">
      <alignment horizontal="distributed" vertical="center" wrapText="1" justifyLastLine="1"/>
    </xf>
    <xf numFmtId="0" fontId="1" fillId="2" borderId="3" xfId="5" applyFont="1" applyFill="1" applyBorder="1" applyAlignment="1">
      <alignment horizontal="distributed" vertical="center" wrapText="1" justifyLastLine="1"/>
    </xf>
    <xf numFmtId="0" fontId="1" fillId="2" borderId="18" xfId="5" applyFont="1" applyFill="1" applyBorder="1" applyAlignment="1">
      <alignment horizontal="distributed" vertical="center" wrapText="1" justifyLastLine="1"/>
    </xf>
    <xf numFmtId="0" fontId="34" fillId="0" borderId="15" xfId="0" applyFont="1" applyBorder="1" applyAlignment="1">
      <alignment horizontal="center" vertical="center" wrapText="1"/>
    </xf>
    <xf numFmtId="0" fontId="5" fillId="25" borderId="15" xfId="5" applyFont="1" applyFill="1" applyBorder="1" applyAlignment="1">
      <alignment horizontal="distributed" vertical="center" wrapText="1" justifyLastLine="1"/>
    </xf>
    <xf numFmtId="0" fontId="1" fillId="0" borderId="15" xfId="2" applyFont="1" applyBorder="1" applyAlignment="1">
      <alignment horizontal="left" vertical="top" wrapText="1"/>
    </xf>
    <xf numFmtId="0" fontId="6" fillId="0" borderId="0" xfId="4" applyAlignment="1">
      <alignment horizontal="center"/>
    </xf>
    <xf numFmtId="177" fontId="34" fillId="0" borderId="15" xfId="0" applyNumberFormat="1" applyFont="1" applyBorder="1" applyAlignment="1">
      <alignment horizontal="right" vertical="center" wrapText="1"/>
    </xf>
    <xf numFmtId="177" fontId="35" fillId="0" borderId="15" xfId="0" applyNumberFormat="1" applyFont="1" applyBorder="1" applyAlignment="1">
      <alignment horizontal="right" vertical="center" wrapText="1"/>
    </xf>
    <xf numFmtId="177" fontId="13" fillId="25" borderId="15" xfId="5" applyNumberFormat="1" applyFont="1" applyFill="1" applyBorder="1" applyAlignment="1">
      <alignment horizontal="right" vertical="center" wrapText="1" justifyLastLine="1"/>
    </xf>
    <xf numFmtId="177" fontId="5" fillId="25" borderId="15" xfId="5" applyNumberFormat="1" applyFont="1" applyFill="1" applyBorder="1" applyAlignment="1">
      <alignment horizontal="right" vertical="center" wrapText="1" justifyLastLine="1"/>
    </xf>
    <xf numFmtId="0" fontId="5" fillId="25" borderId="15" xfId="5" applyFont="1" applyFill="1" applyBorder="1" applyAlignment="1">
      <alignment horizontal="right" vertical="center" wrapText="1" justifyLastLine="1"/>
    </xf>
    <xf numFmtId="177" fontId="13" fillId="2" borderId="18" xfId="5" applyNumberFormat="1" applyFont="1" applyFill="1" applyBorder="1" applyAlignment="1">
      <alignment horizontal="right" vertical="center" wrapText="1" justifyLastLine="1"/>
    </xf>
    <xf numFmtId="0" fontId="5" fillId="2" borderId="3" xfId="5" applyFont="1" applyFill="1" applyBorder="1" applyAlignment="1">
      <alignment horizontal="right" vertical="center" wrapText="1" justifyLastLine="1"/>
    </xf>
    <xf numFmtId="0" fontId="5" fillId="2" borderId="18" xfId="5" applyFont="1" applyFill="1" applyBorder="1" applyAlignment="1">
      <alignment horizontal="right" vertical="center" wrapText="1" justifyLastLine="1"/>
    </xf>
    <xf numFmtId="0" fontId="5" fillId="2" borderId="18" xfId="5" applyFont="1" applyFill="1" applyBorder="1" applyAlignment="1">
      <alignment horizontal="distributed" vertical="center" wrapText="1" justifyLastLine="1"/>
    </xf>
    <xf numFmtId="177" fontId="13" fillId="25" borderId="0" xfId="5" applyNumberFormat="1" applyFont="1" applyFill="1" applyBorder="1" applyAlignment="1">
      <alignment horizontal="right" vertical="center" wrapText="1" justifyLastLine="1"/>
    </xf>
    <xf numFmtId="177" fontId="5" fillId="25" borderId="0" xfId="5" applyNumberFormat="1" applyFont="1" applyFill="1" applyBorder="1" applyAlignment="1">
      <alignment horizontal="right" vertical="center" wrapText="1" justifyLastLine="1"/>
    </xf>
    <xf numFmtId="0" fontId="5" fillId="25" borderId="0" xfId="5" applyFont="1" applyFill="1" applyBorder="1" applyAlignment="1">
      <alignment horizontal="distributed" vertical="center" wrapText="1" justifyLastLine="1"/>
    </xf>
    <xf numFmtId="0" fontId="5" fillId="25" borderId="0" xfId="4" applyFont="1" applyFill="1" applyBorder="1" applyAlignment="1">
      <alignment horizontal="center" vertical="center" wrapText="1"/>
    </xf>
    <xf numFmtId="0" fontId="34" fillId="25" borderId="0" xfId="0" applyFont="1" applyFill="1" applyBorder="1" applyAlignment="1">
      <alignment horizontal="center" vertical="center" wrapText="1"/>
    </xf>
    <xf numFmtId="177" fontId="34" fillId="25" borderId="0" xfId="0" applyNumberFormat="1" applyFont="1" applyFill="1" applyBorder="1" applyAlignment="1">
      <alignment horizontal="right" vertical="center" wrapText="1"/>
    </xf>
    <xf numFmtId="0" fontId="1" fillId="25" borderId="0" xfId="2" applyFont="1" applyFill="1" applyBorder="1" applyAlignment="1">
      <alignment horizontal="left" vertical="top" wrapText="1"/>
    </xf>
    <xf numFmtId="0" fontId="12" fillId="25" borderId="0" xfId="4" applyFont="1" applyFill="1"/>
    <xf numFmtId="177" fontId="34" fillId="25" borderId="15" xfId="0" applyNumberFormat="1" applyFont="1" applyFill="1" applyBorder="1" applyAlignment="1">
      <alignment horizontal="right" vertical="center" wrapText="1"/>
    </xf>
    <xf numFmtId="177" fontId="35" fillId="25" borderId="15" xfId="0" applyNumberFormat="1" applyFont="1" applyFill="1" applyBorder="1" applyAlignment="1">
      <alignment horizontal="right" vertical="center" wrapText="1"/>
    </xf>
    <xf numFmtId="49" fontId="5" fillId="26" borderId="20" xfId="2" applyNumberFormat="1" applyFont="1" applyFill="1" applyBorder="1" applyAlignment="1" applyProtection="1">
      <alignment horizontal="left" vertical="center" wrapText="1"/>
      <protection locked="0"/>
    </xf>
    <xf numFmtId="49" fontId="5" fillId="26" borderId="21" xfId="2" applyNumberFormat="1" applyFont="1" applyFill="1" applyBorder="1" applyAlignment="1" applyProtection="1">
      <alignment horizontal="left" vertical="center" wrapText="1"/>
      <protection locked="0"/>
    </xf>
    <xf numFmtId="49" fontId="5" fillId="26" borderId="22" xfId="2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49" fontId="36" fillId="0" borderId="1" xfId="2" applyNumberFormat="1" applyFont="1" applyBorder="1" applyAlignment="1">
      <alignment vertical="center" wrapText="1"/>
    </xf>
    <xf numFmtId="0" fontId="36" fillId="0" borderId="1" xfId="3" applyFont="1" applyBorder="1" applyAlignment="1">
      <alignment vertical="center"/>
    </xf>
    <xf numFmtId="0" fontId="34" fillId="0" borderId="15" xfId="0" applyFont="1" applyBorder="1" applyAlignment="1">
      <alignment horizontal="center" vertical="center" wrapText="1"/>
    </xf>
    <xf numFmtId="177" fontId="8" fillId="2" borderId="16" xfId="4" applyNumberFormat="1" applyFont="1" applyFill="1" applyBorder="1" applyAlignment="1">
      <alignment horizontal="center" vertical="center"/>
    </xf>
    <xf numFmtId="177" fontId="8" fillId="2" borderId="17" xfId="4" applyNumberFormat="1" applyFont="1" applyFill="1" applyBorder="1" applyAlignment="1">
      <alignment horizontal="center" vertical="center"/>
    </xf>
    <xf numFmtId="177" fontId="5" fillId="2" borderId="4" xfId="4" applyNumberFormat="1" applyFont="1" applyFill="1" applyBorder="1" applyAlignment="1">
      <alignment horizontal="center" vertical="center"/>
    </xf>
    <xf numFmtId="177" fontId="5" fillId="2" borderId="19" xfId="4" applyNumberFormat="1" applyFont="1" applyFill="1" applyBorder="1" applyAlignment="1">
      <alignment horizontal="center" vertical="center"/>
    </xf>
    <xf numFmtId="177" fontId="5" fillId="2" borderId="5" xfId="4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177" fontId="34" fillId="27" borderId="15" xfId="0" applyNumberFormat="1" applyFont="1" applyFill="1" applyBorder="1" applyAlignment="1">
      <alignment horizontal="right" vertical="center" wrapText="1"/>
    </xf>
    <xf numFmtId="177" fontId="35" fillId="27" borderId="15" xfId="0" applyNumberFormat="1" applyFont="1" applyFill="1" applyBorder="1" applyAlignment="1">
      <alignment horizontal="right" vertical="center" wrapText="1"/>
    </xf>
    <xf numFmtId="0" fontId="37" fillId="0" borderId="15" xfId="0" applyFont="1" applyBorder="1" applyAlignment="1">
      <alignment horizontal="center" vertical="center" wrapText="1"/>
    </xf>
    <xf numFmtId="0" fontId="34" fillId="25" borderId="15" xfId="0" applyFont="1" applyFill="1" applyBorder="1" applyAlignment="1">
      <alignment horizontal="center" vertical="center" wrapText="1"/>
    </xf>
  </cellXfs>
  <cellStyles count="5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3"/>
    <cellStyle name="一般 3" xfId="47"/>
    <cellStyle name="一般 4" xfId="48"/>
    <cellStyle name="一般 5" xfId="49"/>
    <cellStyle name="一般 6" xfId="50"/>
    <cellStyle name="一般_96教育優先區執行現況調查-96.3-花蓮縣報部" xfId="2"/>
    <cellStyle name="一般_98年度攜手計畫經費核定表-第1期款-登記簿" xfId="1"/>
    <cellStyle name="一般_99教育優先區-登記簿" xfId="5"/>
    <cellStyle name="一般_黏貼憑證_97-1-課後照顧-第1階段" xfId="4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103&#24180;&#24230;&#32080;&#22577;&#34920;&#26410;&#32371;&#20132;&#23416;&#266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103年度結報表未繳交學校"/>
    </sheetNames>
    <definedNames>
      <definedName name="職等" refersTo="#REF!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T30"/>
  <sheetViews>
    <sheetView tabSelected="1" topLeftCell="C1" zoomScale="50" zoomScaleNormal="50" workbookViewId="0">
      <pane ySplit="3" topLeftCell="A4" activePane="bottomLeft" state="frozen"/>
      <selection pane="bottomLeft" activeCell="L15" sqref="L15"/>
    </sheetView>
  </sheetViews>
  <sheetFormatPr defaultColWidth="9" defaultRowHeight="16.2"/>
  <cols>
    <col min="1" max="1" width="6" style="21" customWidth="1"/>
    <col min="2" max="2" width="7.6640625" style="11" customWidth="1"/>
    <col min="3" max="3" width="12.6640625" style="11" customWidth="1"/>
    <col min="4" max="4" width="12.109375" style="10" customWidth="1"/>
    <col min="5" max="5" width="14.21875" style="10" customWidth="1"/>
    <col min="6" max="6" width="14" style="10" customWidth="1"/>
    <col min="7" max="7" width="8.109375" style="10" customWidth="1"/>
    <col min="8" max="8" width="14.21875" style="10" customWidth="1"/>
    <col min="9" max="9" width="6.21875" style="10" customWidth="1"/>
    <col min="10" max="10" width="13.77734375" style="10" customWidth="1"/>
    <col min="11" max="11" width="6.21875" style="10" customWidth="1"/>
    <col min="12" max="12" width="15" style="10" customWidth="1"/>
    <col min="13" max="13" width="14.6640625" style="10" customWidth="1"/>
    <col min="14" max="14" width="12.88671875" style="10" customWidth="1"/>
    <col min="15" max="15" width="12.6640625" style="10" customWidth="1"/>
    <col min="16" max="16" width="11.5546875" style="10" customWidth="1"/>
    <col min="17" max="16384" width="9" style="10"/>
  </cols>
  <sheetData>
    <row r="1" spans="1:20" s="2" customFormat="1" ht="30.6" customHeight="1">
      <c r="A1" s="54" t="s">
        <v>0</v>
      </c>
      <c r="B1" s="54"/>
      <c r="C1" s="54"/>
      <c r="D1" s="54"/>
      <c r="E1" s="44" t="s">
        <v>58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1"/>
    </row>
    <row r="2" spans="1:20" s="6" customFormat="1" ht="32.25" customHeight="1">
      <c r="A2" s="45" t="s">
        <v>1</v>
      </c>
      <c r="B2" s="45"/>
      <c r="C2" s="45"/>
      <c r="D2" s="45"/>
      <c r="E2" s="46" t="s">
        <v>60</v>
      </c>
      <c r="F2" s="46"/>
      <c r="G2" s="46"/>
      <c r="H2" s="46"/>
      <c r="I2" s="46"/>
      <c r="J2" s="46"/>
      <c r="K2" s="47"/>
      <c r="L2" s="47"/>
      <c r="M2" s="47"/>
      <c r="N2" s="47"/>
      <c r="O2" s="47"/>
      <c r="P2" s="3"/>
      <c r="Q2" s="4"/>
      <c r="R2" s="4"/>
      <c r="S2" s="5"/>
      <c r="T2" s="5"/>
    </row>
    <row r="3" spans="1:20" s="9" customFormat="1" ht="54.6" customHeight="1">
      <c r="A3" s="13" t="s">
        <v>2</v>
      </c>
      <c r="B3" s="49" t="s">
        <v>55</v>
      </c>
      <c r="C3" s="50"/>
      <c r="D3" s="7" t="s">
        <v>3</v>
      </c>
      <c r="E3" s="14" t="s">
        <v>11</v>
      </c>
      <c r="F3" s="15" t="s">
        <v>9</v>
      </c>
      <c r="G3" s="15" t="s">
        <v>10</v>
      </c>
      <c r="H3" s="15" t="s">
        <v>12</v>
      </c>
      <c r="I3" s="16" t="s">
        <v>4</v>
      </c>
      <c r="J3" s="15" t="s">
        <v>13</v>
      </c>
      <c r="K3" s="16" t="s">
        <v>4</v>
      </c>
      <c r="L3" s="17" t="s">
        <v>5</v>
      </c>
      <c r="M3" s="17" t="s">
        <v>6</v>
      </c>
      <c r="N3" s="17" t="s">
        <v>7</v>
      </c>
      <c r="O3" s="17" t="s">
        <v>8</v>
      </c>
      <c r="P3" s="8"/>
    </row>
    <row r="4" spans="1:20" s="9" customFormat="1" ht="29.4" customHeight="1">
      <c r="A4" s="51" t="s">
        <v>57</v>
      </c>
      <c r="B4" s="52"/>
      <c r="C4" s="52"/>
      <c r="D4" s="53"/>
      <c r="E4" s="27">
        <f t="shared" ref="E4:J4" si="0">SUM(E5:E27)</f>
        <v>817000</v>
      </c>
      <c r="F4" s="27">
        <f t="shared" si="0"/>
        <v>750000</v>
      </c>
      <c r="G4" s="27">
        <f t="shared" si="0"/>
        <v>0</v>
      </c>
      <c r="H4" s="27">
        <f t="shared" si="0"/>
        <v>450000</v>
      </c>
      <c r="I4" s="27">
        <f t="shared" si="0"/>
        <v>0</v>
      </c>
      <c r="J4" s="27">
        <f t="shared" si="0"/>
        <v>367000</v>
      </c>
      <c r="K4" s="28"/>
      <c r="L4" s="29"/>
      <c r="M4" s="30">
        <v>0</v>
      </c>
      <c r="N4" s="30"/>
      <c r="O4" s="30"/>
      <c r="P4" s="8"/>
    </row>
    <row r="5" spans="1:20" s="9" customFormat="1" ht="25.8" customHeight="1">
      <c r="A5" s="18">
        <v>1</v>
      </c>
      <c r="B5" s="48" t="s">
        <v>15</v>
      </c>
      <c r="C5" s="18" t="s">
        <v>16</v>
      </c>
      <c r="D5" s="57" t="s">
        <v>17</v>
      </c>
      <c r="E5" s="22">
        <f t="shared" ref="E5:E7" si="1">F5+G5</f>
        <v>40000</v>
      </c>
      <c r="F5" s="23">
        <v>40000</v>
      </c>
      <c r="G5" s="24">
        <v>0</v>
      </c>
      <c r="H5" s="25">
        <f>F5*0.6</f>
        <v>24000</v>
      </c>
      <c r="I5" s="24"/>
      <c r="J5" s="25">
        <f>E5-H5</f>
        <v>16000</v>
      </c>
      <c r="K5" s="26"/>
      <c r="L5" s="26"/>
      <c r="M5" s="19"/>
      <c r="N5" s="12"/>
      <c r="O5" s="20"/>
    </row>
    <row r="6" spans="1:20" s="9" customFormat="1" ht="25.8" customHeight="1">
      <c r="A6" s="18">
        <v>2</v>
      </c>
      <c r="B6" s="48"/>
      <c r="C6" s="18" t="s">
        <v>18</v>
      </c>
      <c r="D6" s="58" t="s">
        <v>19</v>
      </c>
      <c r="E6" s="22">
        <f t="shared" si="1"/>
        <v>40000</v>
      </c>
      <c r="F6" s="23">
        <v>40000</v>
      </c>
      <c r="G6" s="24">
        <v>0</v>
      </c>
      <c r="H6" s="25">
        <f t="shared" ref="H6:H27" si="2">F6*0.6</f>
        <v>24000</v>
      </c>
      <c r="I6" s="24"/>
      <c r="J6" s="25">
        <f t="shared" ref="J6:J27" si="3">E6-H6</f>
        <v>16000</v>
      </c>
      <c r="K6" s="26"/>
      <c r="L6" s="26"/>
      <c r="M6" s="19"/>
      <c r="N6" s="12"/>
      <c r="O6" s="20"/>
    </row>
    <row r="7" spans="1:20" s="9" customFormat="1" ht="25.8" customHeight="1">
      <c r="A7" s="18">
        <v>3</v>
      </c>
      <c r="B7" s="48"/>
      <c r="C7" s="18" t="s">
        <v>20</v>
      </c>
      <c r="D7" s="58" t="s">
        <v>21</v>
      </c>
      <c r="E7" s="22">
        <f t="shared" si="1"/>
        <v>30000</v>
      </c>
      <c r="F7" s="23">
        <v>30000</v>
      </c>
      <c r="G7" s="24">
        <v>0</v>
      </c>
      <c r="H7" s="25">
        <f t="shared" si="2"/>
        <v>18000</v>
      </c>
      <c r="I7" s="24"/>
      <c r="J7" s="25">
        <f t="shared" si="3"/>
        <v>12000</v>
      </c>
      <c r="K7" s="26"/>
      <c r="L7" s="26"/>
      <c r="M7" s="19"/>
      <c r="N7" s="12"/>
      <c r="O7" s="20"/>
    </row>
    <row r="8" spans="1:20" s="9" customFormat="1" ht="25.8" customHeight="1">
      <c r="A8" s="18">
        <v>4</v>
      </c>
      <c r="B8" s="48"/>
      <c r="C8" s="18" t="s">
        <v>22</v>
      </c>
      <c r="D8" s="58" t="s">
        <v>23</v>
      </c>
      <c r="E8" s="22">
        <f>F8+G8</f>
        <v>40000</v>
      </c>
      <c r="F8" s="23">
        <v>40000</v>
      </c>
      <c r="G8" s="24">
        <v>0</v>
      </c>
      <c r="H8" s="25">
        <f t="shared" si="2"/>
        <v>24000</v>
      </c>
      <c r="I8" s="24"/>
      <c r="J8" s="25">
        <f t="shared" si="3"/>
        <v>16000</v>
      </c>
      <c r="K8" s="25"/>
      <c r="L8" s="25"/>
      <c r="M8" s="19"/>
      <c r="N8" s="12"/>
      <c r="O8" s="20"/>
    </row>
    <row r="9" spans="1:20" s="9" customFormat="1" ht="25.8" customHeight="1">
      <c r="A9" s="18">
        <v>5</v>
      </c>
      <c r="B9" s="48"/>
      <c r="C9" s="18" t="s">
        <v>24</v>
      </c>
      <c r="D9" s="58" t="s">
        <v>25</v>
      </c>
      <c r="E9" s="22">
        <f t="shared" ref="E9:E27" si="4">F9+G9</f>
        <v>30000</v>
      </c>
      <c r="F9" s="22">
        <v>30000</v>
      </c>
      <c r="G9" s="24">
        <v>0</v>
      </c>
      <c r="H9" s="25">
        <f t="shared" si="2"/>
        <v>18000</v>
      </c>
      <c r="I9" s="24"/>
      <c r="J9" s="25">
        <f t="shared" si="3"/>
        <v>12000</v>
      </c>
      <c r="K9" s="25"/>
      <c r="L9" s="25"/>
      <c r="M9" s="19"/>
      <c r="N9" s="12"/>
      <c r="O9" s="20"/>
    </row>
    <row r="10" spans="1:20" s="9" customFormat="1" ht="25.8" customHeight="1">
      <c r="A10" s="18">
        <v>6</v>
      </c>
      <c r="B10" s="48"/>
      <c r="C10" s="18" t="s">
        <v>26</v>
      </c>
      <c r="D10" s="58" t="s">
        <v>27</v>
      </c>
      <c r="E10" s="22">
        <f t="shared" si="4"/>
        <v>30000</v>
      </c>
      <c r="F10" s="23">
        <v>30000</v>
      </c>
      <c r="G10" s="24">
        <v>0</v>
      </c>
      <c r="H10" s="25">
        <f t="shared" si="2"/>
        <v>18000</v>
      </c>
      <c r="I10" s="24"/>
      <c r="J10" s="25">
        <f t="shared" si="3"/>
        <v>12000</v>
      </c>
      <c r="K10" s="25"/>
      <c r="L10" s="25"/>
      <c r="M10" s="19"/>
      <c r="N10" s="12"/>
      <c r="O10" s="20"/>
    </row>
    <row r="11" spans="1:20" s="9" customFormat="1" ht="25.8" customHeight="1">
      <c r="A11" s="18">
        <v>7</v>
      </c>
      <c r="B11" s="48"/>
      <c r="C11" s="18" t="s">
        <v>28</v>
      </c>
      <c r="D11" s="57" t="s">
        <v>29</v>
      </c>
      <c r="E11" s="22">
        <f t="shared" si="4"/>
        <v>30000</v>
      </c>
      <c r="F11" s="22">
        <v>30000</v>
      </c>
      <c r="G11" s="24">
        <v>0</v>
      </c>
      <c r="H11" s="25">
        <f t="shared" si="2"/>
        <v>18000</v>
      </c>
      <c r="I11" s="24"/>
      <c r="J11" s="25">
        <f t="shared" si="3"/>
        <v>12000</v>
      </c>
      <c r="K11" s="25"/>
      <c r="L11" s="25"/>
      <c r="M11" s="19"/>
      <c r="N11" s="12"/>
      <c r="O11" s="20"/>
    </row>
    <row r="12" spans="1:20" s="9" customFormat="1" ht="25.8" customHeight="1">
      <c r="A12" s="18">
        <v>8</v>
      </c>
      <c r="B12" s="48"/>
      <c r="C12" s="18" t="s">
        <v>30</v>
      </c>
      <c r="D12" s="57" t="s">
        <v>31</v>
      </c>
      <c r="E12" s="22">
        <f t="shared" si="4"/>
        <v>30000</v>
      </c>
      <c r="F12" s="23">
        <v>30000</v>
      </c>
      <c r="G12" s="24">
        <v>0</v>
      </c>
      <c r="H12" s="25">
        <f t="shared" si="2"/>
        <v>18000</v>
      </c>
      <c r="I12" s="24"/>
      <c r="J12" s="25">
        <f t="shared" si="3"/>
        <v>12000</v>
      </c>
      <c r="K12" s="25"/>
      <c r="L12" s="25"/>
      <c r="M12" s="19"/>
      <c r="N12" s="12"/>
      <c r="O12" s="20"/>
    </row>
    <row r="13" spans="1:20" s="9" customFormat="1" ht="25.8" customHeight="1">
      <c r="A13" s="18">
        <v>9</v>
      </c>
      <c r="B13" s="48" t="s">
        <v>32</v>
      </c>
      <c r="C13" s="18" t="s">
        <v>16</v>
      </c>
      <c r="D13" s="58" t="s">
        <v>33</v>
      </c>
      <c r="E13" s="55">
        <v>45000</v>
      </c>
      <c r="F13" s="55">
        <v>40000</v>
      </c>
      <c r="G13" s="24">
        <v>0</v>
      </c>
      <c r="H13" s="25">
        <f t="shared" si="2"/>
        <v>24000</v>
      </c>
      <c r="I13" s="24"/>
      <c r="J13" s="25">
        <f t="shared" si="3"/>
        <v>21000</v>
      </c>
      <c r="K13" s="25"/>
      <c r="L13" s="25"/>
      <c r="M13" s="19"/>
      <c r="N13" s="12"/>
      <c r="O13" s="20"/>
    </row>
    <row r="14" spans="1:20" s="9" customFormat="1" ht="25.8" customHeight="1">
      <c r="A14" s="18">
        <v>10</v>
      </c>
      <c r="B14" s="48"/>
      <c r="C14" s="18" t="s">
        <v>18</v>
      </c>
      <c r="D14" s="57" t="s">
        <v>34</v>
      </c>
      <c r="E14" s="22">
        <f t="shared" si="4"/>
        <v>40000</v>
      </c>
      <c r="F14" s="23">
        <v>40000</v>
      </c>
      <c r="G14" s="24">
        <v>0</v>
      </c>
      <c r="H14" s="25">
        <f t="shared" si="2"/>
        <v>24000</v>
      </c>
      <c r="I14" s="24"/>
      <c r="J14" s="25">
        <f t="shared" si="3"/>
        <v>16000</v>
      </c>
      <c r="K14" s="25"/>
      <c r="L14" s="25"/>
      <c r="M14" s="19"/>
      <c r="N14" s="12"/>
      <c r="O14" s="20"/>
    </row>
    <row r="15" spans="1:20" s="9" customFormat="1" ht="25.8" customHeight="1">
      <c r="A15" s="18">
        <v>11</v>
      </c>
      <c r="B15" s="48"/>
      <c r="C15" s="18" t="s">
        <v>20</v>
      </c>
      <c r="D15" s="58" t="s">
        <v>35</v>
      </c>
      <c r="E15" s="22">
        <f t="shared" si="4"/>
        <v>30000</v>
      </c>
      <c r="F15" s="22">
        <v>30000</v>
      </c>
      <c r="G15" s="24">
        <v>0</v>
      </c>
      <c r="H15" s="25">
        <f t="shared" si="2"/>
        <v>18000</v>
      </c>
      <c r="I15" s="24"/>
      <c r="J15" s="25">
        <f t="shared" si="3"/>
        <v>12000</v>
      </c>
      <c r="K15" s="25"/>
      <c r="L15" s="25"/>
      <c r="M15" s="19"/>
      <c r="N15" s="12"/>
      <c r="O15" s="20"/>
    </row>
    <row r="16" spans="1:20" s="9" customFormat="1" ht="25.8" customHeight="1">
      <c r="A16" s="18">
        <v>12</v>
      </c>
      <c r="B16" s="48"/>
      <c r="C16" s="18" t="s">
        <v>22</v>
      </c>
      <c r="D16" s="58" t="s">
        <v>36</v>
      </c>
      <c r="E16" s="39">
        <v>40000</v>
      </c>
      <c r="F16" s="40">
        <v>40000</v>
      </c>
      <c r="G16" s="24">
        <v>0</v>
      </c>
      <c r="H16" s="25">
        <f t="shared" si="2"/>
        <v>24000</v>
      </c>
      <c r="I16" s="24"/>
      <c r="J16" s="25">
        <f t="shared" si="3"/>
        <v>16000</v>
      </c>
      <c r="K16" s="25"/>
      <c r="L16" s="25"/>
      <c r="M16" s="19"/>
      <c r="N16" s="12"/>
      <c r="O16" s="20"/>
    </row>
    <row r="17" spans="1:15" s="9" customFormat="1" ht="25.8" customHeight="1">
      <c r="A17" s="18">
        <v>13</v>
      </c>
      <c r="B17" s="48"/>
      <c r="C17" s="18" t="s">
        <v>24</v>
      </c>
      <c r="D17" s="58" t="s">
        <v>37</v>
      </c>
      <c r="E17" s="22">
        <f t="shared" si="4"/>
        <v>30000</v>
      </c>
      <c r="F17" s="22">
        <v>30000</v>
      </c>
      <c r="G17" s="24">
        <v>0</v>
      </c>
      <c r="H17" s="25">
        <f t="shared" si="2"/>
        <v>18000</v>
      </c>
      <c r="I17" s="24"/>
      <c r="J17" s="25">
        <f t="shared" si="3"/>
        <v>12000</v>
      </c>
      <c r="K17" s="25"/>
      <c r="L17" s="25"/>
      <c r="M17" s="19"/>
      <c r="N17" s="12"/>
      <c r="O17" s="20"/>
    </row>
    <row r="18" spans="1:15" s="9" customFormat="1" ht="25.8" customHeight="1">
      <c r="A18" s="18">
        <v>14</v>
      </c>
      <c r="B18" s="48"/>
      <c r="C18" s="18" t="s">
        <v>26</v>
      </c>
      <c r="D18" s="58" t="s">
        <v>38</v>
      </c>
      <c r="E18" s="55">
        <v>60000</v>
      </c>
      <c r="F18" s="56">
        <v>30000</v>
      </c>
      <c r="G18" s="24">
        <v>0</v>
      </c>
      <c r="H18" s="25">
        <f t="shared" si="2"/>
        <v>18000</v>
      </c>
      <c r="I18" s="24"/>
      <c r="J18" s="25">
        <f t="shared" si="3"/>
        <v>42000</v>
      </c>
      <c r="K18" s="25"/>
      <c r="L18" s="25"/>
      <c r="M18" s="19"/>
      <c r="N18" s="12"/>
      <c r="O18" s="20"/>
    </row>
    <row r="19" spans="1:15" s="9" customFormat="1" ht="25.8" customHeight="1">
      <c r="A19" s="18">
        <v>15</v>
      </c>
      <c r="B19" s="48"/>
      <c r="C19" s="18" t="s">
        <v>28</v>
      </c>
      <c r="D19" s="58" t="s">
        <v>39</v>
      </c>
      <c r="E19" s="55">
        <v>42000</v>
      </c>
      <c r="F19" s="55">
        <v>30000</v>
      </c>
      <c r="G19" s="24">
        <v>0</v>
      </c>
      <c r="H19" s="25">
        <f t="shared" si="2"/>
        <v>18000</v>
      </c>
      <c r="I19" s="24"/>
      <c r="J19" s="25">
        <f t="shared" si="3"/>
        <v>24000</v>
      </c>
      <c r="K19" s="25"/>
      <c r="L19" s="25"/>
      <c r="M19" s="19"/>
      <c r="N19" s="12"/>
      <c r="O19" s="20"/>
    </row>
    <row r="20" spans="1:15" s="9" customFormat="1" ht="25.8" customHeight="1">
      <c r="A20" s="18">
        <v>16</v>
      </c>
      <c r="B20" s="48"/>
      <c r="C20" s="18" t="s">
        <v>30</v>
      </c>
      <c r="D20" s="58" t="s">
        <v>40</v>
      </c>
      <c r="E20" s="55">
        <v>50000</v>
      </c>
      <c r="F20" s="56">
        <v>30000</v>
      </c>
      <c r="G20" s="24">
        <v>0</v>
      </c>
      <c r="H20" s="25">
        <f t="shared" si="2"/>
        <v>18000</v>
      </c>
      <c r="I20" s="24"/>
      <c r="J20" s="25">
        <f t="shared" si="3"/>
        <v>32000</v>
      </c>
      <c r="K20" s="25"/>
      <c r="L20" s="25"/>
      <c r="M20" s="19"/>
      <c r="N20" s="12"/>
      <c r="O20" s="20"/>
    </row>
    <row r="21" spans="1:15" s="9" customFormat="1" ht="25.8" customHeight="1">
      <c r="A21" s="18">
        <v>17</v>
      </c>
      <c r="B21" s="48"/>
      <c r="C21" s="18" t="s">
        <v>41</v>
      </c>
      <c r="D21" s="58" t="s">
        <v>42</v>
      </c>
      <c r="E21" s="22">
        <f t="shared" si="4"/>
        <v>30000</v>
      </c>
      <c r="F21" s="22">
        <v>30000</v>
      </c>
      <c r="G21" s="24">
        <v>0</v>
      </c>
      <c r="H21" s="25">
        <f t="shared" si="2"/>
        <v>18000</v>
      </c>
      <c r="I21" s="24"/>
      <c r="J21" s="25">
        <f t="shared" si="3"/>
        <v>12000</v>
      </c>
      <c r="K21" s="25"/>
      <c r="L21" s="25"/>
      <c r="M21" s="19"/>
      <c r="N21" s="12"/>
      <c r="O21" s="20"/>
    </row>
    <row r="22" spans="1:15" s="9" customFormat="1" ht="25.8" customHeight="1">
      <c r="A22" s="18">
        <v>18</v>
      </c>
      <c r="B22" s="48" t="s">
        <v>56</v>
      </c>
      <c r="C22" s="18" t="s">
        <v>43</v>
      </c>
      <c r="D22" s="57" t="s">
        <v>44</v>
      </c>
      <c r="E22" s="22">
        <f t="shared" si="4"/>
        <v>30000</v>
      </c>
      <c r="F22" s="23">
        <v>30000</v>
      </c>
      <c r="G22" s="24">
        <v>0</v>
      </c>
      <c r="H22" s="25">
        <f t="shared" si="2"/>
        <v>18000</v>
      </c>
      <c r="I22" s="24"/>
      <c r="J22" s="25">
        <f t="shared" si="3"/>
        <v>12000</v>
      </c>
      <c r="K22" s="25"/>
      <c r="L22" s="25"/>
      <c r="M22" s="19"/>
      <c r="N22" s="12"/>
      <c r="O22" s="20"/>
    </row>
    <row r="23" spans="1:15" s="9" customFormat="1" ht="25.8" customHeight="1">
      <c r="A23" s="18">
        <v>19</v>
      </c>
      <c r="B23" s="48"/>
      <c r="C23" s="18" t="s">
        <v>45</v>
      </c>
      <c r="D23" s="58" t="s">
        <v>46</v>
      </c>
      <c r="E23" s="22">
        <f t="shared" si="4"/>
        <v>30000</v>
      </c>
      <c r="F23" s="22">
        <v>30000</v>
      </c>
      <c r="G23" s="24">
        <v>0</v>
      </c>
      <c r="H23" s="25">
        <f t="shared" si="2"/>
        <v>18000</v>
      </c>
      <c r="I23" s="24"/>
      <c r="J23" s="25">
        <f t="shared" si="3"/>
        <v>12000</v>
      </c>
      <c r="K23" s="25"/>
      <c r="L23" s="25"/>
      <c r="M23" s="19"/>
      <c r="N23" s="12"/>
      <c r="O23" s="20"/>
    </row>
    <row r="24" spans="1:15" s="9" customFormat="1" ht="25.8" customHeight="1">
      <c r="A24" s="18">
        <v>20</v>
      </c>
      <c r="B24" s="48" t="s">
        <v>47</v>
      </c>
      <c r="C24" s="18" t="s">
        <v>48</v>
      </c>
      <c r="D24" s="58" t="s">
        <v>49</v>
      </c>
      <c r="E24" s="22">
        <f t="shared" si="4"/>
        <v>30000</v>
      </c>
      <c r="F24" s="23">
        <v>30000</v>
      </c>
      <c r="G24" s="24">
        <v>0</v>
      </c>
      <c r="H24" s="25">
        <f t="shared" si="2"/>
        <v>18000</v>
      </c>
      <c r="I24" s="24"/>
      <c r="J24" s="25">
        <f t="shared" si="3"/>
        <v>12000</v>
      </c>
      <c r="K24" s="25"/>
      <c r="L24" s="25"/>
      <c r="M24" s="19"/>
      <c r="N24" s="12"/>
      <c r="O24" s="20"/>
    </row>
    <row r="25" spans="1:15" s="9" customFormat="1" ht="25.8" customHeight="1">
      <c r="A25" s="18">
        <v>21</v>
      </c>
      <c r="B25" s="48"/>
      <c r="C25" s="18" t="s">
        <v>50</v>
      </c>
      <c r="D25" s="58" t="s">
        <v>14</v>
      </c>
      <c r="E25" s="22">
        <f t="shared" si="4"/>
        <v>30000</v>
      </c>
      <c r="F25" s="22">
        <v>30000</v>
      </c>
      <c r="G25" s="24">
        <v>0</v>
      </c>
      <c r="H25" s="25">
        <f t="shared" si="2"/>
        <v>18000</v>
      </c>
      <c r="I25" s="24"/>
      <c r="J25" s="25">
        <f t="shared" si="3"/>
        <v>12000</v>
      </c>
      <c r="K25" s="25"/>
      <c r="L25" s="25"/>
      <c r="M25" s="19"/>
      <c r="N25" s="12"/>
      <c r="O25" s="20"/>
    </row>
    <row r="26" spans="1:15" s="9" customFormat="1" ht="25.8" customHeight="1">
      <c r="A26" s="18">
        <v>22</v>
      </c>
      <c r="B26" s="48"/>
      <c r="C26" s="18" t="s">
        <v>51</v>
      </c>
      <c r="D26" s="58" t="s">
        <v>52</v>
      </c>
      <c r="E26" s="22">
        <f t="shared" si="4"/>
        <v>30000</v>
      </c>
      <c r="F26" s="23">
        <v>30000</v>
      </c>
      <c r="G26" s="24">
        <v>0</v>
      </c>
      <c r="H26" s="25">
        <f t="shared" si="2"/>
        <v>18000</v>
      </c>
      <c r="I26" s="24"/>
      <c r="J26" s="25">
        <f t="shared" si="3"/>
        <v>12000</v>
      </c>
      <c r="K26" s="25"/>
      <c r="L26" s="25"/>
      <c r="M26" s="19"/>
      <c r="N26" s="12"/>
      <c r="O26" s="20"/>
    </row>
    <row r="27" spans="1:15" s="9" customFormat="1" ht="25.8" customHeight="1">
      <c r="A27" s="18">
        <v>23</v>
      </c>
      <c r="B27" s="48"/>
      <c r="C27" s="18" t="s">
        <v>53</v>
      </c>
      <c r="D27" s="58" t="s">
        <v>54</v>
      </c>
      <c r="E27" s="22">
        <f t="shared" si="4"/>
        <v>30000</v>
      </c>
      <c r="F27" s="22">
        <v>30000</v>
      </c>
      <c r="G27" s="24">
        <v>0</v>
      </c>
      <c r="H27" s="25">
        <f t="shared" si="2"/>
        <v>18000</v>
      </c>
      <c r="I27" s="24"/>
      <c r="J27" s="25">
        <f t="shared" si="3"/>
        <v>12000</v>
      </c>
      <c r="K27" s="25"/>
      <c r="L27" s="25"/>
      <c r="M27" s="19"/>
      <c r="N27" s="12"/>
      <c r="O27" s="20"/>
    </row>
    <row r="28" spans="1:15" s="38" customFormat="1" ht="43.8" customHeight="1">
      <c r="A28" s="41" t="s">
        <v>59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3"/>
    </row>
    <row r="29" spans="1:15" s="9" customFormat="1" ht="34.799999999999997" customHeight="1">
      <c r="A29" s="35"/>
      <c r="B29" s="35"/>
      <c r="C29" s="35"/>
      <c r="D29" s="35"/>
      <c r="E29" s="36"/>
      <c r="F29" s="36"/>
      <c r="G29" s="31"/>
      <c r="H29" s="32"/>
      <c r="I29" s="31"/>
      <c r="J29" s="32"/>
      <c r="K29" s="32"/>
      <c r="L29" s="32"/>
      <c r="M29" s="33"/>
      <c r="N29" s="34"/>
      <c r="O29" s="37"/>
    </row>
    <row r="30" spans="1:15" ht="42" customHeight="1"/>
  </sheetData>
  <mergeCells count="11">
    <mergeCell ref="A28:O28"/>
    <mergeCell ref="E1:O1"/>
    <mergeCell ref="A2:D2"/>
    <mergeCell ref="E2:O2"/>
    <mergeCell ref="B5:B12"/>
    <mergeCell ref="B13:B21"/>
    <mergeCell ref="B24:B27"/>
    <mergeCell ref="B3:C3"/>
    <mergeCell ref="B22:B23"/>
    <mergeCell ref="A4:D4"/>
    <mergeCell ref="A1:D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Footer>&amp;C&amp;"標楷體,標準"&amp;P/&amp;N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差旅</vt:lpstr>
      <vt:lpstr>差旅!Print_Area</vt:lpstr>
      <vt:lpstr>差旅!Print_Titles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2019-10-25T06:43:25Z</cp:lastPrinted>
  <dcterms:created xsi:type="dcterms:W3CDTF">2017-09-18T02:51:10Z</dcterms:created>
  <dcterms:modified xsi:type="dcterms:W3CDTF">2020-05-21T09:12:10Z</dcterms:modified>
</cp:coreProperties>
</file>