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5" yWindow="90" windowWidth="10230" windowHeight="7875"/>
  </bookViews>
  <sheets>
    <sheet name="國幼班" sheetId="8" r:id="rId1"/>
  </sheets>
  <definedNames>
    <definedName name="_xlnm.Print_Titles" localSheetId="0">國幼班!$3:$4</definedName>
  </definedNames>
  <calcPr calcId="114210" fullCalcOnLoad="1"/>
</workbook>
</file>

<file path=xl/calcChain.xml><?xml version="1.0" encoding="utf-8"?>
<calcChain xmlns="http://schemas.openxmlformats.org/spreadsheetml/2006/main">
  <c r="J627" i="8"/>
  <c r="I627"/>
  <c r="K627"/>
  <c r="H627"/>
  <c r="I608"/>
  <c r="K608"/>
  <c r="J608"/>
  <c r="H608"/>
  <c r="J544"/>
  <c r="I544"/>
  <c r="K544"/>
  <c r="H544"/>
  <c r="H70"/>
  <c r="H567"/>
  <c r="J464"/>
  <c r="I464"/>
  <c r="H464"/>
  <c r="J305"/>
  <c r="I305"/>
  <c r="H305"/>
  <c r="J95"/>
  <c r="I95"/>
  <c r="H95"/>
  <c r="K95"/>
  <c r="J91"/>
  <c r="I91"/>
  <c r="H91"/>
  <c r="K91"/>
  <c r="J48"/>
  <c r="J26"/>
  <c r="I26"/>
  <c r="H26"/>
  <c r="K26"/>
  <c r="J24"/>
  <c r="I24"/>
  <c r="H24"/>
  <c r="K24"/>
  <c r="K305"/>
  <c r="K464"/>
  <c r="J659"/>
  <c r="I659"/>
  <c r="H659"/>
  <c r="J657"/>
  <c r="I657"/>
  <c r="H657"/>
  <c r="J644"/>
  <c r="I644"/>
  <c r="H644"/>
  <c r="J633"/>
  <c r="I633"/>
  <c r="H633"/>
  <c r="J622"/>
  <c r="I622"/>
  <c r="H622"/>
  <c r="J617"/>
  <c r="I617"/>
  <c r="H617"/>
  <c r="J615"/>
  <c r="I615"/>
  <c r="H615"/>
  <c r="J5"/>
  <c r="I5"/>
  <c r="H5"/>
  <c r="K622"/>
  <c r="K633"/>
  <c r="K659"/>
  <c r="K644"/>
  <c r="K657"/>
  <c r="K617"/>
  <c r="K615"/>
  <c r="K5"/>
  <c r="J607"/>
  <c r="I607"/>
  <c r="H607"/>
  <c r="J593"/>
  <c r="I593"/>
  <c r="H593"/>
  <c r="J589"/>
  <c r="I589"/>
  <c r="H589"/>
  <c r="J578"/>
  <c r="I578"/>
  <c r="H578"/>
  <c r="J575"/>
  <c r="I575"/>
  <c r="H575"/>
  <c r="J567"/>
  <c r="I567"/>
  <c r="J564"/>
  <c r="I564"/>
  <c r="H564"/>
  <c r="J555"/>
  <c r="I555"/>
  <c r="H555"/>
  <c r="J554"/>
  <c r="I554"/>
  <c r="H554"/>
  <c r="J552"/>
  <c r="I552"/>
  <c r="H552"/>
  <c r="J542"/>
  <c r="I542"/>
  <c r="H542"/>
  <c r="J527"/>
  <c r="I527"/>
  <c r="H527"/>
  <c r="K607"/>
  <c r="K589"/>
  <c r="K593"/>
  <c r="K564"/>
  <c r="K575"/>
  <c r="K567"/>
  <c r="K554"/>
  <c r="K578"/>
  <c r="K527"/>
  <c r="K542"/>
  <c r="K555"/>
  <c r="K552"/>
  <c r="J522"/>
  <c r="I522"/>
  <c r="H522"/>
  <c r="J515"/>
  <c r="I515"/>
  <c r="H515"/>
  <c r="J500"/>
  <c r="I500"/>
  <c r="H500"/>
  <c r="J492"/>
  <c r="I492"/>
  <c r="H492"/>
  <c r="J489"/>
  <c r="I489"/>
  <c r="H489"/>
  <c r="J484"/>
  <c r="I484"/>
  <c r="H484"/>
  <c r="J483"/>
  <c r="I483"/>
  <c r="H483"/>
  <c r="J461"/>
  <c r="I461"/>
  <c r="H461"/>
  <c r="J456"/>
  <c r="I456"/>
  <c r="H456"/>
  <c r="J455"/>
  <c r="I455"/>
  <c r="H455"/>
  <c r="J453"/>
  <c r="I453"/>
  <c r="H453"/>
  <c r="J450"/>
  <c r="I450"/>
  <c r="H450"/>
  <c r="J448"/>
  <c r="I448"/>
  <c r="H448"/>
  <c r="J445"/>
  <c r="I445"/>
  <c r="H445"/>
  <c r="J431"/>
  <c r="I431"/>
  <c r="H431"/>
  <c r="J429"/>
  <c r="I429"/>
  <c r="H429"/>
  <c r="J422"/>
  <c r="I422"/>
  <c r="H422"/>
  <c r="J420"/>
  <c r="I420"/>
  <c r="H420"/>
  <c r="J415"/>
  <c r="I415"/>
  <c r="H415"/>
  <c r="J414"/>
  <c r="I414"/>
  <c r="H414"/>
  <c r="J403"/>
  <c r="I403"/>
  <c r="H403"/>
  <c r="J399"/>
  <c r="I399"/>
  <c r="H399"/>
  <c r="J397"/>
  <c r="I397"/>
  <c r="H397"/>
  <c r="J395"/>
  <c r="I395"/>
  <c r="H395"/>
  <c r="J393"/>
  <c r="I393"/>
  <c r="H393"/>
  <c r="J388"/>
  <c r="I388"/>
  <c r="H388"/>
  <c r="J387"/>
  <c r="I387"/>
  <c r="H387"/>
  <c r="J380"/>
  <c r="I380"/>
  <c r="H380"/>
  <c r="J378"/>
  <c r="I378"/>
  <c r="H378"/>
  <c r="J375"/>
  <c r="I375"/>
  <c r="H375"/>
  <c r="J365"/>
  <c r="I365"/>
  <c r="H365"/>
  <c r="J356"/>
  <c r="I356"/>
  <c r="H356"/>
  <c r="J344"/>
  <c r="I344"/>
  <c r="H344"/>
  <c r="J342"/>
  <c r="I342"/>
  <c r="H342"/>
  <c r="J335"/>
  <c r="I335"/>
  <c r="H335"/>
  <c r="J330"/>
  <c r="I330"/>
  <c r="H330"/>
  <c r="J328"/>
  <c r="I328"/>
  <c r="H328"/>
  <c r="K483"/>
  <c r="K415"/>
  <c r="K422"/>
  <c r="K489"/>
  <c r="K420"/>
  <c r="K456"/>
  <c r="K492"/>
  <c r="K500"/>
  <c r="K522"/>
  <c r="K455"/>
  <c r="K461"/>
  <c r="K484"/>
  <c r="K515"/>
  <c r="K453"/>
  <c r="K450"/>
  <c r="K448"/>
  <c r="K431"/>
  <c r="K445"/>
  <c r="K429"/>
  <c r="K399"/>
  <c r="K403"/>
  <c r="K395"/>
  <c r="K414"/>
  <c r="K375"/>
  <c r="K380"/>
  <c r="K388"/>
  <c r="K397"/>
  <c r="K387"/>
  <c r="K393"/>
  <c r="K365"/>
  <c r="K378"/>
  <c r="K344"/>
  <c r="K356"/>
  <c r="K328"/>
  <c r="K335"/>
  <c r="K330"/>
  <c r="K342"/>
  <c r="J315"/>
  <c r="I315"/>
  <c r="H315"/>
  <c r="J311"/>
  <c r="I311"/>
  <c r="H311"/>
  <c r="J304"/>
  <c r="I304"/>
  <c r="H304"/>
  <c r="J294"/>
  <c r="I294"/>
  <c r="H294"/>
  <c r="J281"/>
  <c r="I281"/>
  <c r="H281"/>
  <c r="J280"/>
  <c r="I280"/>
  <c r="H280"/>
  <c r="J276"/>
  <c r="I276"/>
  <c r="H276"/>
  <c r="J275"/>
  <c r="I275"/>
  <c r="H275"/>
  <c r="J258"/>
  <c r="I258"/>
  <c r="H258"/>
  <c r="J255"/>
  <c r="I255"/>
  <c r="H255"/>
  <c r="J248"/>
  <c r="I248"/>
  <c r="H248"/>
  <c r="J247"/>
  <c r="I247"/>
  <c r="H247"/>
  <c r="J241"/>
  <c r="I241"/>
  <c r="H241"/>
  <c r="J239"/>
  <c r="I239"/>
  <c r="H239"/>
  <c r="J211"/>
  <c r="I211"/>
  <c r="H211"/>
  <c r="J207"/>
  <c r="I207"/>
  <c r="H207"/>
  <c r="J205"/>
  <c r="I205"/>
  <c r="H205"/>
  <c r="J194"/>
  <c r="I194"/>
  <c r="H194"/>
  <c r="J193"/>
  <c r="I193"/>
  <c r="H193"/>
  <c r="J181"/>
  <c r="K181"/>
  <c r="I181"/>
  <c r="H181"/>
  <c r="J179"/>
  <c r="I179"/>
  <c r="H179"/>
  <c r="K315"/>
  <c r="K304"/>
  <c r="K311"/>
  <c r="K248"/>
  <c r="K255"/>
  <c r="K294"/>
  <c r="K276"/>
  <c r="K241"/>
  <c r="K258"/>
  <c r="K281"/>
  <c r="K275"/>
  <c r="K280"/>
  <c r="K239"/>
  <c r="K247"/>
  <c r="K207"/>
  <c r="K211"/>
  <c r="K194"/>
  <c r="K193"/>
  <c r="K179"/>
  <c r="K205"/>
  <c r="J157"/>
  <c r="I157"/>
  <c r="H157"/>
  <c r="J145"/>
  <c r="I145"/>
  <c r="H145"/>
  <c r="J123"/>
  <c r="I123"/>
  <c r="H123"/>
  <c r="I103"/>
  <c r="J103"/>
  <c r="J102"/>
  <c r="I102"/>
  <c r="H103"/>
  <c r="H102"/>
  <c r="E444"/>
  <c r="E101"/>
  <c r="F101"/>
  <c r="G101"/>
  <c r="H101"/>
  <c r="I101"/>
  <c r="J101"/>
  <c r="K101"/>
  <c r="D101"/>
  <c r="K102"/>
  <c r="K145"/>
  <c r="K103"/>
  <c r="K123"/>
  <c r="K157"/>
  <c r="J90"/>
  <c r="I90"/>
  <c r="H90"/>
  <c r="K90"/>
  <c r="E94"/>
  <c r="F94"/>
  <c r="G94"/>
  <c r="D94"/>
  <c r="J87"/>
  <c r="I87"/>
  <c r="H87"/>
  <c r="K87"/>
  <c r="J77"/>
  <c r="I77"/>
  <c r="H77"/>
  <c r="K77"/>
  <c r="J75"/>
  <c r="I75"/>
  <c r="H75"/>
  <c r="K75"/>
  <c r="J70"/>
  <c r="I70"/>
  <c r="J67"/>
  <c r="I67"/>
  <c r="H67"/>
  <c r="K67"/>
  <c r="K70"/>
  <c r="J64"/>
  <c r="I64"/>
  <c r="H64"/>
  <c r="K64"/>
  <c r="J57"/>
  <c r="I57"/>
  <c r="H57"/>
  <c r="K57"/>
  <c r="I48"/>
  <c r="J47"/>
  <c r="I47"/>
  <c r="H48"/>
  <c r="K48"/>
  <c r="H47"/>
  <c r="K47"/>
  <c r="H94"/>
  <c r="K94"/>
  <c r="J94"/>
  <c r="I94"/>
  <c r="J44"/>
  <c r="I44"/>
  <c r="H44"/>
  <c r="K44"/>
  <c r="J41"/>
  <c r="I41"/>
  <c r="H41"/>
  <c r="K41"/>
  <c r="J17"/>
  <c r="I17"/>
  <c r="J15"/>
  <c r="I15"/>
  <c r="H17"/>
  <c r="K17"/>
  <c r="H15"/>
  <c r="K15"/>
  <c r="D643"/>
  <c r="E643"/>
  <c r="D588"/>
  <c r="E588"/>
  <c r="D574"/>
  <c r="E574"/>
  <c r="D499"/>
  <c r="E499"/>
  <c r="D327"/>
  <c r="E327"/>
  <c r="D238"/>
  <c r="E238"/>
  <c r="D204"/>
  <c r="E204"/>
  <c r="K673"/>
  <c r="J673"/>
  <c r="I673"/>
  <c r="H673"/>
  <c r="G673"/>
  <c r="F673"/>
  <c r="E673"/>
  <c r="D673"/>
  <c r="K669"/>
  <c r="J669"/>
  <c r="I669"/>
  <c r="H669"/>
  <c r="G669"/>
  <c r="F669"/>
  <c r="E669"/>
  <c r="D669"/>
  <c r="K667"/>
  <c r="J667"/>
  <c r="I667"/>
  <c r="H667"/>
  <c r="G667"/>
  <c r="F667"/>
  <c r="E667"/>
  <c r="D667"/>
  <c r="K656"/>
  <c r="J656"/>
  <c r="I656"/>
  <c r="H656"/>
  <c r="G656"/>
  <c r="F656"/>
  <c r="E656"/>
  <c r="D656"/>
  <c r="K654"/>
  <c r="J654"/>
  <c r="I654"/>
  <c r="H654"/>
  <c r="G654"/>
  <c r="F654"/>
  <c r="E654"/>
  <c r="D654"/>
  <c r="K643"/>
  <c r="J643"/>
  <c r="I643"/>
  <c r="H643"/>
  <c r="G643"/>
  <c r="F643"/>
  <c r="K632"/>
  <c r="J632"/>
  <c r="I632"/>
  <c r="H632"/>
  <c r="G632"/>
  <c r="F632"/>
  <c r="E632"/>
  <c r="D632"/>
  <c r="K621"/>
  <c r="J621"/>
  <c r="I621"/>
  <c r="H621"/>
  <c r="G621"/>
  <c r="F621"/>
  <c r="E621"/>
  <c r="D621"/>
  <c r="K13"/>
  <c r="J13"/>
  <c r="I13"/>
  <c r="H13"/>
  <c r="G13"/>
  <c r="G14"/>
  <c r="J14"/>
  <c r="F13"/>
  <c r="F14"/>
  <c r="E13"/>
  <c r="D13"/>
  <c r="K614"/>
  <c r="J614"/>
  <c r="I614"/>
  <c r="H614"/>
  <c r="G614"/>
  <c r="F614"/>
  <c r="E614"/>
  <c r="D614"/>
  <c r="K606"/>
  <c r="J606"/>
  <c r="I606"/>
  <c r="H606"/>
  <c r="G606"/>
  <c r="F606"/>
  <c r="E606"/>
  <c r="D606"/>
  <c r="K588"/>
  <c r="J588"/>
  <c r="I588"/>
  <c r="H588"/>
  <c r="G588"/>
  <c r="F588"/>
  <c r="K577"/>
  <c r="J577"/>
  <c r="I577"/>
  <c r="H577"/>
  <c r="G577"/>
  <c r="F577"/>
  <c r="E577"/>
  <c r="D577"/>
  <c r="K574"/>
  <c r="J574"/>
  <c r="I574"/>
  <c r="H574"/>
  <c r="G574"/>
  <c r="F574"/>
  <c r="K563"/>
  <c r="J563"/>
  <c r="I563"/>
  <c r="H563"/>
  <c r="G563"/>
  <c r="F563"/>
  <c r="E563"/>
  <c r="D563"/>
  <c r="K553"/>
  <c r="J553"/>
  <c r="I553"/>
  <c r="H553"/>
  <c r="G553"/>
  <c r="F553"/>
  <c r="E553"/>
  <c r="D553"/>
  <c r="K551"/>
  <c r="J551"/>
  <c r="I551"/>
  <c r="H551"/>
  <c r="G551"/>
  <c r="F551"/>
  <c r="E551"/>
  <c r="D551"/>
  <c r="K541"/>
  <c r="J541"/>
  <c r="I541"/>
  <c r="H541"/>
  <c r="G541"/>
  <c r="F541"/>
  <c r="E541"/>
  <c r="D541"/>
  <c r="K526"/>
  <c r="J526"/>
  <c r="I526"/>
  <c r="H526"/>
  <c r="G526"/>
  <c r="F526"/>
  <c r="E526"/>
  <c r="D526"/>
  <c r="K521"/>
  <c r="J521"/>
  <c r="I521"/>
  <c r="H521"/>
  <c r="G521"/>
  <c r="F521"/>
  <c r="E521"/>
  <c r="D521"/>
  <c r="K514"/>
  <c r="J514"/>
  <c r="I514"/>
  <c r="H514"/>
  <c r="G514"/>
  <c r="F514"/>
  <c r="E514"/>
  <c r="D514"/>
  <c r="K499"/>
  <c r="J499"/>
  <c r="I499"/>
  <c r="H499"/>
  <c r="G499"/>
  <c r="F499"/>
  <c r="K488"/>
  <c r="J488"/>
  <c r="I488"/>
  <c r="H488"/>
  <c r="G488"/>
  <c r="F488"/>
  <c r="E488"/>
  <c r="D488"/>
  <c r="K482"/>
  <c r="J482"/>
  <c r="I482"/>
  <c r="H482"/>
  <c r="G482"/>
  <c r="F482"/>
  <c r="E482"/>
  <c r="D482"/>
  <c r="K460"/>
  <c r="J460"/>
  <c r="I460"/>
  <c r="H460"/>
  <c r="G460"/>
  <c r="F460"/>
  <c r="E460"/>
  <c r="D460"/>
  <c r="K454"/>
  <c r="J454"/>
  <c r="I454"/>
  <c r="H454"/>
  <c r="G454"/>
  <c r="F454"/>
  <c r="E454"/>
  <c r="D454"/>
  <c r="K452"/>
  <c r="J452"/>
  <c r="I452"/>
  <c r="H452"/>
  <c r="G452"/>
  <c r="F452"/>
  <c r="E452"/>
  <c r="D452"/>
  <c r="K447"/>
  <c r="J447"/>
  <c r="I447"/>
  <c r="H447"/>
  <c r="G447"/>
  <c r="F447"/>
  <c r="E447"/>
  <c r="D447"/>
  <c r="K444"/>
  <c r="J444"/>
  <c r="I444"/>
  <c r="H444"/>
  <c r="G444"/>
  <c r="F444"/>
  <c r="D444"/>
  <c r="K428"/>
  <c r="J428"/>
  <c r="I428"/>
  <c r="H428"/>
  <c r="G428"/>
  <c r="F428"/>
  <c r="E428"/>
  <c r="D428"/>
  <c r="K419"/>
  <c r="J419"/>
  <c r="I419"/>
  <c r="H419"/>
  <c r="G419"/>
  <c r="F419"/>
  <c r="E419"/>
  <c r="D419"/>
  <c r="K413"/>
  <c r="J413"/>
  <c r="I413"/>
  <c r="H413"/>
  <c r="G413"/>
  <c r="F413"/>
  <c r="E413"/>
  <c r="D413"/>
  <c r="K398"/>
  <c r="J398"/>
  <c r="I398"/>
  <c r="H398"/>
  <c r="G398"/>
  <c r="F398"/>
  <c r="E398"/>
  <c r="D398"/>
  <c r="K394"/>
  <c r="J394"/>
  <c r="I394"/>
  <c r="H394"/>
  <c r="G394"/>
  <c r="F394"/>
  <c r="E394"/>
  <c r="D394"/>
  <c r="K392"/>
  <c r="J392"/>
  <c r="I392"/>
  <c r="H392"/>
  <c r="G392"/>
  <c r="F392"/>
  <c r="E392"/>
  <c r="D392"/>
  <c r="K386"/>
  <c r="J386"/>
  <c r="I386"/>
  <c r="H386"/>
  <c r="G386"/>
  <c r="F386"/>
  <c r="E386"/>
  <c r="D386"/>
  <c r="K379"/>
  <c r="J379"/>
  <c r="I379"/>
  <c r="H379"/>
  <c r="G379"/>
  <c r="F379"/>
  <c r="E379"/>
  <c r="D379"/>
  <c r="K374"/>
  <c r="J374"/>
  <c r="I374"/>
  <c r="H374"/>
  <c r="G374"/>
  <c r="F374"/>
  <c r="E374"/>
  <c r="D374"/>
  <c r="K364"/>
  <c r="J364"/>
  <c r="I364"/>
  <c r="H364"/>
  <c r="G364"/>
  <c r="F364"/>
  <c r="E364"/>
  <c r="D364"/>
  <c r="K355"/>
  <c r="J355"/>
  <c r="I355"/>
  <c r="H355"/>
  <c r="G355"/>
  <c r="F355"/>
  <c r="E355"/>
  <c r="D355"/>
  <c r="K341"/>
  <c r="J341"/>
  <c r="I341"/>
  <c r="H341"/>
  <c r="G341"/>
  <c r="F341"/>
  <c r="E341"/>
  <c r="D341"/>
  <c r="K334"/>
  <c r="J334"/>
  <c r="I334"/>
  <c r="H334"/>
  <c r="G334"/>
  <c r="F334"/>
  <c r="E334"/>
  <c r="D334"/>
  <c r="K327"/>
  <c r="J327"/>
  <c r="I327"/>
  <c r="H327"/>
  <c r="G327"/>
  <c r="F327"/>
  <c r="K310"/>
  <c r="J310"/>
  <c r="I310"/>
  <c r="H310"/>
  <c r="G310"/>
  <c r="F310"/>
  <c r="E310"/>
  <c r="D310"/>
  <c r="K303"/>
  <c r="J303"/>
  <c r="I303"/>
  <c r="H303"/>
  <c r="G303"/>
  <c r="F303"/>
  <c r="E303"/>
  <c r="D303"/>
  <c r="K293"/>
  <c r="J293"/>
  <c r="I293"/>
  <c r="H293"/>
  <c r="G293"/>
  <c r="F293"/>
  <c r="E293"/>
  <c r="D293"/>
  <c r="K279"/>
  <c r="J279"/>
  <c r="I279"/>
  <c r="H279"/>
  <c r="G279"/>
  <c r="F279"/>
  <c r="E279"/>
  <c r="D279"/>
  <c r="K274"/>
  <c r="J274"/>
  <c r="I274"/>
  <c r="H274"/>
  <c r="G274"/>
  <c r="F274"/>
  <c r="E274"/>
  <c r="D274"/>
  <c r="K254"/>
  <c r="J254"/>
  <c r="I254"/>
  <c r="H254"/>
  <c r="G254"/>
  <c r="F254"/>
  <c r="E254"/>
  <c r="D254"/>
  <c r="K246"/>
  <c r="J246"/>
  <c r="I246"/>
  <c r="H246"/>
  <c r="G246"/>
  <c r="F246"/>
  <c r="E246"/>
  <c r="D246"/>
  <c r="K238"/>
  <c r="J238"/>
  <c r="I238"/>
  <c r="H238"/>
  <c r="G238"/>
  <c r="F238"/>
  <c r="K210"/>
  <c r="J210"/>
  <c r="I210"/>
  <c r="H210"/>
  <c r="G210"/>
  <c r="F210"/>
  <c r="E210"/>
  <c r="D210"/>
  <c r="K204"/>
  <c r="J204"/>
  <c r="I204"/>
  <c r="H204"/>
  <c r="G204"/>
  <c r="F204"/>
  <c r="D144"/>
  <c r="H14"/>
  <c r="I14"/>
  <c r="K14"/>
  <c r="F23"/>
  <c r="G23"/>
  <c r="G674"/>
  <c r="H23"/>
  <c r="I23"/>
  <c r="J23"/>
  <c r="K23"/>
  <c r="J40"/>
  <c r="K40"/>
  <c r="F40"/>
  <c r="G40"/>
  <c r="H40"/>
  <c r="I40"/>
  <c r="F46"/>
  <c r="G46"/>
  <c r="H46"/>
  <c r="I46"/>
  <c r="J46"/>
  <c r="K46"/>
  <c r="J56"/>
  <c r="K56"/>
  <c r="F56"/>
  <c r="G56"/>
  <c r="H56"/>
  <c r="I56"/>
  <c r="H63"/>
  <c r="K63"/>
  <c r="F63"/>
  <c r="G63"/>
  <c r="J63"/>
  <c r="J66"/>
  <c r="F66"/>
  <c r="G66"/>
  <c r="I66"/>
  <c r="F74"/>
  <c r="G74"/>
  <c r="J74"/>
  <c r="F86"/>
  <c r="G86"/>
  <c r="I86"/>
  <c r="J86"/>
  <c r="H89"/>
  <c r="K89"/>
  <c r="F89"/>
  <c r="G89"/>
  <c r="J89"/>
  <c r="F122"/>
  <c r="G122"/>
  <c r="I122"/>
  <c r="J122"/>
  <c r="F144"/>
  <c r="G144"/>
  <c r="I144"/>
  <c r="J144"/>
  <c r="F156"/>
  <c r="G156"/>
  <c r="I156"/>
  <c r="J156"/>
  <c r="F178"/>
  <c r="G178"/>
  <c r="I178"/>
  <c r="J178"/>
  <c r="F192"/>
  <c r="G192"/>
  <c r="I192"/>
  <c r="J192"/>
  <c r="F674"/>
  <c r="J674"/>
  <c r="F675"/>
  <c r="G675"/>
  <c r="J675"/>
  <c r="H192"/>
  <c r="H86"/>
  <c r="K178"/>
  <c r="K86"/>
  <c r="K192"/>
  <c r="H178"/>
  <c r="H156"/>
  <c r="H122"/>
  <c r="K144"/>
  <c r="K122"/>
  <c r="H66"/>
  <c r="K156"/>
  <c r="H144"/>
  <c r="H74"/>
  <c r="K66"/>
  <c r="I89"/>
  <c r="I74"/>
  <c r="K74"/>
  <c r="I63"/>
  <c r="D40"/>
  <c r="E40"/>
  <c r="E192"/>
  <c r="D192"/>
  <c r="E178"/>
  <c r="D178"/>
  <c r="E156"/>
  <c r="D156"/>
  <c r="E144"/>
  <c r="E122"/>
  <c r="D122"/>
  <c r="E89"/>
  <c r="D89"/>
  <c r="E86"/>
  <c r="D86"/>
  <c r="E74"/>
  <c r="D74"/>
  <c r="E66"/>
  <c r="D66"/>
  <c r="E63"/>
  <c r="D63"/>
  <c r="E56"/>
  <c r="D56"/>
  <c r="E46"/>
  <c r="D46"/>
  <c r="E23"/>
  <c r="D23"/>
  <c r="I674"/>
  <c r="K674"/>
  <c r="H675"/>
  <c r="D675"/>
  <c r="H674"/>
  <c r="K675"/>
  <c r="I675"/>
  <c r="E675"/>
</calcChain>
</file>

<file path=xl/sharedStrings.xml><?xml version="1.0" encoding="utf-8"?>
<sst xmlns="http://schemas.openxmlformats.org/spreadsheetml/2006/main" count="882" uniqueCount="621">
  <si>
    <r>
      <t>103</t>
    </r>
    <r>
      <rPr>
        <b/>
        <sz val="14"/>
        <rFont val="細明體"/>
        <family val="3"/>
        <charset val="136"/>
      </rPr>
      <t>年度教育部國民及學前教育署補助</t>
    </r>
    <r>
      <rPr>
        <b/>
        <sz val="14"/>
        <color indexed="10"/>
        <rFont val="細明體"/>
        <family val="3"/>
        <charset val="136"/>
      </rPr>
      <t>花蓮縣</t>
    </r>
    <r>
      <rPr>
        <b/>
        <sz val="14"/>
        <rFont val="細明體"/>
        <family val="3"/>
        <charset val="136"/>
      </rPr>
      <t>改善公立幼兒園教學環境設備核定表</t>
    </r>
    <phoneticPr fontId="3" type="noConversion"/>
  </si>
  <si>
    <r>
      <rPr>
        <b/>
        <sz val="12"/>
        <rFont val="Times New Roman"/>
        <family val="1"/>
      </rPr>
      <t>單位</t>
    </r>
    <r>
      <rPr>
        <b/>
        <sz val="12"/>
        <rFont val="Sylfaen"/>
        <family val="1"/>
      </rPr>
      <t>(</t>
    </r>
    <r>
      <rPr>
        <b/>
        <sz val="12"/>
        <rFont val="Times New Roman"/>
        <family val="1"/>
      </rPr>
      <t>元</t>
    </r>
    <r>
      <rPr>
        <b/>
        <sz val="12"/>
        <rFont val="Sylfaen"/>
        <family val="1"/>
      </rPr>
      <t>)</t>
    </r>
    <phoneticPr fontId="3" type="noConversion"/>
  </si>
  <si>
    <t>太巴塱附幼</t>
    <phoneticPr fontId="3" type="noConversion"/>
  </si>
  <si>
    <r>
      <rPr>
        <b/>
        <sz val="10"/>
        <rFont val="新細明體"/>
        <family val="1"/>
        <charset val="136"/>
      </rPr>
      <t>備註</t>
    </r>
  </si>
  <si>
    <r>
      <rPr>
        <b/>
        <sz val="10"/>
        <rFont val="新細明體"/>
        <family val="1"/>
        <charset val="136"/>
      </rPr>
      <t>項次</t>
    </r>
    <phoneticPr fontId="3" type="noConversion"/>
  </si>
  <si>
    <r>
      <rPr>
        <b/>
        <sz val="10"/>
        <rFont val="新細明體"/>
        <family val="1"/>
        <charset val="136"/>
      </rPr>
      <t>申請補助項目</t>
    </r>
    <phoneticPr fontId="3" type="noConversion"/>
  </si>
  <si>
    <r>
      <rPr>
        <b/>
        <sz val="10"/>
        <rFont val="新細明體"/>
        <family val="1"/>
        <charset val="136"/>
      </rPr>
      <t>申請金額</t>
    </r>
    <phoneticPr fontId="3" type="noConversion"/>
  </si>
  <si>
    <r>
      <rPr>
        <b/>
        <sz val="10"/>
        <rFont val="新細明體"/>
        <family val="1"/>
        <charset val="136"/>
      </rPr>
      <t>國教署核定計畫金額</t>
    </r>
    <phoneticPr fontId="3" type="noConversion"/>
  </si>
  <si>
    <r>
      <rPr>
        <b/>
        <sz val="10"/>
        <rFont val="新細明體"/>
        <family val="1"/>
        <charset val="136"/>
      </rPr>
      <t>國教署補助金額（</t>
    </r>
    <r>
      <rPr>
        <b/>
        <sz val="10"/>
        <color indexed="10"/>
        <rFont val="Sylfaen"/>
        <family val="1"/>
      </rPr>
      <t>90%</t>
    </r>
    <r>
      <rPr>
        <b/>
        <sz val="10"/>
        <rFont val="新細明體"/>
        <family val="1"/>
        <charset val="136"/>
      </rPr>
      <t xml:space="preserve">）
</t>
    </r>
    <r>
      <rPr>
        <b/>
        <sz val="10"/>
        <rFont val="Sylfaen"/>
        <family val="1"/>
      </rPr>
      <t>(90%)</t>
    </r>
    <phoneticPr fontId="3" type="noConversion"/>
  </si>
  <si>
    <r>
      <rPr>
        <b/>
        <sz val="10"/>
        <rFont val="新細明體"/>
        <family val="1"/>
        <charset val="136"/>
      </rPr>
      <t>經常門</t>
    </r>
    <phoneticPr fontId="3" type="noConversion"/>
  </si>
  <si>
    <r>
      <rPr>
        <b/>
        <sz val="10"/>
        <rFont val="新細明體"/>
        <family val="1"/>
        <charset val="136"/>
      </rPr>
      <t>資本門</t>
    </r>
    <phoneticPr fontId="3" type="noConversion"/>
  </si>
  <si>
    <r>
      <rPr>
        <sz val="10"/>
        <rFont val="標楷體"/>
        <family val="4"/>
        <charset val="136"/>
      </rPr>
      <t>高寮附幼</t>
    </r>
    <phoneticPr fontId="3" type="noConversion"/>
  </si>
  <si>
    <r>
      <rPr>
        <sz val="10"/>
        <rFont val="標楷體"/>
        <family val="4"/>
        <charset val="136"/>
      </rPr>
      <t>廁所設施改善工程</t>
    </r>
  </si>
  <si>
    <r>
      <rPr>
        <sz val="10"/>
        <rFont val="標楷體"/>
        <family val="4"/>
        <charset val="136"/>
      </rPr>
      <t>伸縮電動</t>
    </r>
    <r>
      <rPr>
        <sz val="10"/>
        <rFont val="Sylfaen"/>
        <family val="1"/>
      </rPr>
      <t>PUC</t>
    </r>
    <r>
      <rPr>
        <sz val="10"/>
        <rFont val="標楷體"/>
        <family val="4"/>
        <charset val="136"/>
      </rPr>
      <t>遮雨棚</t>
    </r>
  </si>
  <si>
    <r>
      <rPr>
        <sz val="10"/>
        <rFont val="標楷體"/>
        <family val="4"/>
        <charset val="136"/>
      </rPr>
      <t>廚房設施改善</t>
    </r>
    <r>
      <rPr>
        <sz val="10"/>
        <rFont val="Sylfaen"/>
        <family val="1"/>
      </rPr>
      <t>-</t>
    </r>
    <r>
      <rPr>
        <sz val="10"/>
        <rFont val="標楷體"/>
        <family val="4"/>
        <charset val="136"/>
      </rPr>
      <t>煙囪及排風扇</t>
    </r>
  </si>
  <si>
    <r>
      <rPr>
        <sz val="10"/>
        <rFont val="標楷體"/>
        <family val="4"/>
        <charset val="136"/>
      </rPr>
      <t>二孔瓦斯爐</t>
    </r>
  </si>
  <si>
    <r>
      <rPr>
        <sz val="10"/>
        <rFont val="標楷體"/>
        <family val="4"/>
        <charset val="136"/>
      </rPr>
      <t>牙刷及杯架</t>
    </r>
  </si>
  <si>
    <r>
      <rPr>
        <sz val="10"/>
        <rFont val="標楷體"/>
        <family val="4"/>
        <charset val="136"/>
      </rPr>
      <t>收納文具抽屜</t>
    </r>
  </si>
  <si>
    <r>
      <rPr>
        <sz val="10"/>
        <rFont val="標楷體"/>
        <family val="4"/>
        <charset val="136"/>
      </rPr>
      <t>烤箱</t>
    </r>
    <r>
      <rPr>
        <sz val="10"/>
        <rFont val="Sylfaen"/>
        <family val="1"/>
      </rPr>
      <t>(30L)</t>
    </r>
  </si>
  <si>
    <r>
      <rPr>
        <sz val="10"/>
        <rFont val="標楷體"/>
        <family val="4"/>
        <charset val="136"/>
      </rPr>
      <t>書包櫃</t>
    </r>
  </si>
  <si>
    <r>
      <rPr>
        <b/>
        <sz val="10"/>
        <rFont val="標楷體"/>
        <family val="4"/>
        <charset val="136"/>
      </rPr>
      <t>小計</t>
    </r>
  </si>
  <si>
    <r>
      <rPr>
        <sz val="10"/>
        <rFont val="標楷體"/>
        <family val="4"/>
        <charset val="136"/>
      </rPr>
      <t>康樂附幼</t>
    </r>
    <phoneticPr fontId="3" type="noConversion"/>
  </si>
  <si>
    <r>
      <rPr>
        <sz val="10"/>
        <rFont val="標楷體"/>
        <family val="4"/>
        <charset val="136"/>
      </rPr>
      <t>教室除濕機</t>
    </r>
  </si>
  <si>
    <r>
      <rPr>
        <sz val="10"/>
        <rFont val="標楷體"/>
        <family val="4"/>
        <charset val="136"/>
      </rPr>
      <t>遊樂器材地墊</t>
    </r>
  </si>
  <si>
    <r>
      <rPr>
        <sz val="10"/>
        <rFont val="標楷體"/>
        <family val="4"/>
        <charset val="136"/>
      </rPr>
      <t>教室座立式白板</t>
    </r>
  </si>
  <si>
    <r>
      <rPr>
        <sz val="10"/>
        <rFont val="標楷體"/>
        <family val="4"/>
        <charset val="136"/>
      </rPr>
      <t>蒸籠</t>
    </r>
  </si>
  <si>
    <r>
      <rPr>
        <sz val="10"/>
        <rFont val="標楷體"/>
        <family val="4"/>
        <charset val="136"/>
      </rPr>
      <t>菜板</t>
    </r>
  </si>
  <si>
    <r>
      <rPr>
        <sz val="10"/>
        <rFont val="標楷體"/>
        <family val="4"/>
        <charset val="136"/>
      </rPr>
      <t>洗菜盆</t>
    </r>
  </si>
  <si>
    <r>
      <rPr>
        <sz val="10"/>
        <rFont val="標楷體"/>
        <family val="4"/>
        <charset val="136"/>
      </rPr>
      <t>打蛋器</t>
    </r>
  </si>
  <si>
    <r>
      <rPr>
        <sz val="10"/>
        <rFont val="標楷體"/>
        <family val="4"/>
        <charset val="136"/>
      </rPr>
      <t>濾油杓（大）</t>
    </r>
  </si>
  <si>
    <r>
      <rPr>
        <sz val="10"/>
        <rFont val="標楷體"/>
        <family val="4"/>
        <charset val="136"/>
      </rPr>
      <t>濾油杓（小）</t>
    </r>
  </si>
  <si>
    <r>
      <rPr>
        <sz val="10"/>
        <rFont val="標楷體"/>
        <family val="4"/>
        <charset val="136"/>
      </rPr>
      <t>菜盆</t>
    </r>
  </si>
  <si>
    <r>
      <rPr>
        <sz val="10"/>
        <rFont val="標楷體"/>
        <family val="4"/>
        <charset val="136"/>
      </rPr>
      <t>菜盤</t>
    </r>
  </si>
  <si>
    <r>
      <rPr>
        <sz val="10"/>
        <rFont val="標楷體"/>
        <family val="4"/>
        <charset val="136"/>
      </rPr>
      <t>菜盤蓋</t>
    </r>
  </si>
  <si>
    <r>
      <rPr>
        <sz val="10"/>
        <rFont val="標楷體"/>
        <family val="4"/>
        <charset val="136"/>
      </rPr>
      <t>大同電鍋</t>
    </r>
  </si>
  <si>
    <r>
      <rPr>
        <b/>
        <sz val="10"/>
        <rFont val="標楷體"/>
        <family val="4"/>
        <charset val="136"/>
      </rPr>
      <t>小計</t>
    </r>
    <phoneticPr fontId="3" type="noConversion"/>
  </si>
  <si>
    <r>
      <rPr>
        <sz val="10"/>
        <rFont val="標楷體"/>
        <family val="4"/>
        <charset val="136"/>
      </rPr>
      <t>中城附幼</t>
    </r>
    <phoneticPr fontId="3" type="noConversion"/>
  </si>
  <si>
    <r>
      <rPr>
        <sz val="10"/>
        <rFont val="標楷體"/>
        <family val="4"/>
        <charset val="136"/>
      </rPr>
      <t>電腦主機</t>
    </r>
  </si>
  <si>
    <r>
      <rPr>
        <sz val="10"/>
        <rFont val="標楷體"/>
        <family val="4"/>
        <charset val="136"/>
      </rPr>
      <t>電腦螢幕</t>
    </r>
  </si>
  <si>
    <r>
      <rPr>
        <sz val="10"/>
        <rFont val="標楷體"/>
        <family val="4"/>
        <charset val="136"/>
      </rPr>
      <t>餐具推車</t>
    </r>
  </si>
  <si>
    <r>
      <rPr>
        <sz val="10"/>
        <rFont val="標楷體"/>
        <family val="4"/>
        <charset val="136"/>
      </rPr>
      <t>多元矮櫃</t>
    </r>
  </si>
  <si>
    <r>
      <rPr>
        <sz val="10"/>
        <rFont val="標楷體"/>
        <family val="4"/>
        <charset val="136"/>
      </rPr>
      <t>圓角四格櫃</t>
    </r>
    <r>
      <rPr>
        <sz val="10"/>
        <rFont val="Sylfaen"/>
        <family val="1"/>
      </rPr>
      <t xml:space="preserve"> </t>
    </r>
  </si>
  <si>
    <r>
      <rPr>
        <sz val="10"/>
        <rFont val="標楷體"/>
        <family val="4"/>
        <charset val="136"/>
      </rPr>
      <t>教室及廁所隔牆面打除及處理</t>
    </r>
  </si>
  <si>
    <r>
      <rPr>
        <sz val="10"/>
        <rFont val="標楷體"/>
        <family val="4"/>
        <charset val="136"/>
      </rPr>
      <t>其他室內牆面及室外走廊簷廊油漆粉刷</t>
    </r>
    <r>
      <rPr>
        <sz val="10"/>
        <rFont val="Sylfaen"/>
        <family val="1"/>
      </rPr>
      <t>(</t>
    </r>
    <r>
      <rPr>
        <sz val="10"/>
        <rFont val="標楷體"/>
        <family val="4"/>
        <charset val="136"/>
      </rPr>
      <t>教室</t>
    </r>
    <r>
      <rPr>
        <sz val="10"/>
        <rFont val="Sylfaen"/>
        <family val="1"/>
      </rPr>
      <t>2</t>
    </r>
    <r>
      <rPr>
        <sz val="10"/>
        <rFont val="標楷體"/>
        <family val="4"/>
        <charset val="136"/>
      </rPr>
      <t>間</t>
    </r>
    <r>
      <rPr>
        <sz val="10"/>
        <rFont val="Sylfaen"/>
        <family val="1"/>
      </rPr>
      <t>)</t>
    </r>
  </si>
  <si>
    <r>
      <rPr>
        <sz val="10"/>
        <rFont val="標楷體"/>
        <family val="4"/>
        <charset val="136"/>
      </rPr>
      <t>除濕機</t>
    </r>
  </si>
  <si>
    <r>
      <rPr>
        <sz val="10"/>
        <rFont val="標楷體"/>
        <family val="4"/>
        <charset val="136"/>
      </rPr>
      <t>吊扇</t>
    </r>
    <r>
      <rPr>
        <sz val="10"/>
        <rFont val="Sylfaen"/>
        <family val="1"/>
      </rPr>
      <t>(</t>
    </r>
    <r>
      <rPr>
        <sz val="10"/>
        <rFont val="標楷體"/>
        <family val="4"/>
        <charset val="136"/>
      </rPr>
      <t>含安裝</t>
    </r>
    <r>
      <rPr>
        <sz val="10"/>
        <rFont val="Sylfaen"/>
        <family val="1"/>
      </rPr>
      <t>)</t>
    </r>
  </si>
  <si>
    <r>
      <rPr>
        <sz val="10"/>
        <rFont val="標楷體"/>
        <family val="4"/>
        <charset val="136"/>
      </rPr>
      <t>幼教椅</t>
    </r>
  </si>
  <si>
    <r>
      <rPr>
        <sz val="10"/>
        <rFont val="標楷體"/>
        <family val="4"/>
        <charset val="136"/>
      </rPr>
      <t>棉被櫃</t>
    </r>
  </si>
  <si>
    <r>
      <rPr>
        <sz val="10"/>
        <rFont val="標楷體"/>
        <family val="4"/>
        <charset val="136"/>
      </rPr>
      <t>辦公櫃</t>
    </r>
  </si>
  <si>
    <r>
      <rPr>
        <sz val="10"/>
        <rFont val="標楷體"/>
        <family val="4"/>
        <charset val="136"/>
      </rPr>
      <t>電子琴</t>
    </r>
  </si>
  <si>
    <r>
      <rPr>
        <sz val="10"/>
        <rFont val="標楷體"/>
        <family val="4"/>
        <charset val="136"/>
      </rPr>
      <t>安適耐酸棧板</t>
    </r>
  </si>
  <si>
    <r>
      <rPr>
        <sz val="10"/>
        <rFont val="標楷體"/>
        <family val="4"/>
        <charset val="136"/>
      </rPr>
      <t>大禹附幼</t>
    </r>
    <phoneticPr fontId="3" type="noConversion"/>
  </si>
  <si>
    <r>
      <rPr>
        <sz val="10"/>
        <rFont val="標楷體"/>
        <family val="4"/>
        <charset val="136"/>
      </rPr>
      <t>木製腳踏講台</t>
    </r>
  </si>
  <si>
    <r>
      <rPr>
        <sz val="10"/>
        <rFont val="標楷體"/>
        <family val="4"/>
        <charset val="136"/>
      </rPr>
      <t>長柄省水水龍頭</t>
    </r>
  </si>
  <si>
    <r>
      <rPr>
        <sz val="10"/>
        <rFont val="標楷體"/>
        <family val="4"/>
        <charset val="136"/>
      </rPr>
      <t>防焰窗簾</t>
    </r>
  </si>
  <si>
    <r>
      <rPr>
        <sz val="10"/>
        <rFont val="標楷體"/>
        <family val="4"/>
        <charset val="136"/>
      </rPr>
      <t>吊扇</t>
    </r>
  </si>
  <si>
    <r>
      <rPr>
        <sz val="10"/>
        <rFont val="標楷體"/>
        <family val="4"/>
        <charset val="136"/>
      </rPr>
      <t>立案牌及班級牌</t>
    </r>
  </si>
  <si>
    <r>
      <rPr>
        <sz val="10"/>
        <rFont val="標楷體"/>
        <family val="4"/>
        <charset val="136"/>
      </rPr>
      <t>行政用電腦</t>
    </r>
    <r>
      <rPr>
        <sz val="10"/>
        <rFont val="Sylfaen"/>
        <family val="1"/>
      </rPr>
      <t>(</t>
    </r>
    <r>
      <rPr>
        <sz val="10"/>
        <rFont val="標楷體"/>
        <family val="4"/>
        <charset val="136"/>
      </rPr>
      <t>含螢幕</t>
    </r>
    <r>
      <rPr>
        <sz val="10"/>
        <rFont val="Sylfaen"/>
        <family val="1"/>
      </rPr>
      <t>)</t>
    </r>
  </si>
  <si>
    <r>
      <rPr>
        <sz val="10"/>
        <rFont val="標楷體"/>
        <family val="4"/>
        <charset val="136"/>
      </rPr>
      <t>明利附幼</t>
    </r>
    <phoneticPr fontId="3" type="noConversion"/>
  </si>
  <si>
    <r>
      <rPr>
        <sz val="10"/>
        <rFont val="標楷體"/>
        <family val="4"/>
        <charset val="136"/>
      </rPr>
      <t>電腦</t>
    </r>
    <r>
      <rPr>
        <sz val="10"/>
        <rFont val="Sylfaen"/>
        <family val="1"/>
      </rPr>
      <t>(</t>
    </r>
    <r>
      <rPr>
        <sz val="10"/>
        <rFont val="標楷體"/>
        <family val="4"/>
        <charset val="136"/>
      </rPr>
      <t>含主機、螢幕與系統安裝</t>
    </r>
    <r>
      <rPr>
        <sz val="10"/>
        <rFont val="Sylfaen"/>
        <family val="1"/>
      </rPr>
      <t>)</t>
    </r>
  </si>
  <si>
    <r>
      <rPr>
        <sz val="10"/>
        <rFont val="標楷體"/>
        <family val="4"/>
        <charset val="136"/>
      </rPr>
      <t>防護鋪面更換及加固</t>
    </r>
  </si>
  <si>
    <r>
      <rPr>
        <sz val="10"/>
        <rFont val="標楷體"/>
        <family val="4"/>
        <charset val="136"/>
      </rPr>
      <t>新城附幼</t>
    </r>
    <phoneticPr fontId="3" type="noConversion"/>
  </si>
  <si>
    <r>
      <rPr>
        <sz val="10"/>
        <rFont val="標楷體"/>
        <family val="4"/>
        <charset val="136"/>
      </rPr>
      <t>教室裝置輕鋼架天花板</t>
    </r>
  </si>
  <si>
    <r>
      <rPr>
        <sz val="10"/>
        <rFont val="標楷體"/>
        <family val="4"/>
        <charset val="136"/>
      </rPr>
      <t>兒童安全遊樂器材</t>
    </r>
  </si>
  <si>
    <r>
      <rPr>
        <sz val="10"/>
        <rFont val="標楷體"/>
        <family val="4"/>
        <charset val="136"/>
      </rPr>
      <t>均質橡膠彈性地墊</t>
    </r>
  </si>
  <si>
    <r>
      <rPr>
        <sz val="10"/>
        <rFont val="標楷體"/>
        <family val="4"/>
        <charset val="136"/>
      </rPr>
      <t>圖書一批</t>
    </r>
  </si>
  <si>
    <r>
      <rPr>
        <sz val="10"/>
        <rFont val="標楷體"/>
        <family val="4"/>
        <charset val="136"/>
      </rPr>
      <t>電磁爐</t>
    </r>
  </si>
  <si>
    <r>
      <rPr>
        <sz val="10"/>
        <rFont val="標楷體"/>
        <family val="4"/>
        <charset val="136"/>
      </rPr>
      <t>音響</t>
    </r>
  </si>
  <si>
    <r>
      <rPr>
        <sz val="10"/>
        <rFont val="標楷體"/>
        <family val="4"/>
        <charset val="136"/>
      </rPr>
      <t>烤箱</t>
    </r>
  </si>
  <si>
    <r>
      <rPr>
        <sz val="10"/>
        <rFont val="標楷體"/>
        <family val="4"/>
        <charset val="136"/>
      </rPr>
      <t>長良附幼</t>
    </r>
    <phoneticPr fontId="3" type="noConversion"/>
  </si>
  <si>
    <r>
      <rPr>
        <sz val="10"/>
        <rFont val="標楷體"/>
        <family val="4"/>
        <charset val="136"/>
      </rPr>
      <t>教室外設備改善工程</t>
    </r>
  </si>
  <si>
    <r>
      <rPr>
        <sz val="10"/>
        <rFont val="標楷體"/>
        <family val="4"/>
        <charset val="136"/>
      </rPr>
      <t>飲水機</t>
    </r>
  </si>
  <si>
    <r>
      <rPr>
        <sz val="10"/>
        <rFont val="標楷體"/>
        <family val="4"/>
        <charset val="136"/>
      </rPr>
      <t>油漆粉刷</t>
    </r>
  </si>
  <si>
    <r>
      <rPr>
        <sz val="10"/>
        <rFont val="標楷體"/>
        <family val="4"/>
        <charset val="136"/>
      </rPr>
      <t>直立書櫃</t>
    </r>
  </si>
  <si>
    <r>
      <rPr>
        <sz val="10"/>
        <rFont val="標楷體"/>
        <family val="4"/>
        <charset val="136"/>
      </rPr>
      <t>五格圖書櫃</t>
    </r>
  </si>
  <si>
    <r>
      <rPr>
        <sz val="10"/>
        <rFont val="標楷體"/>
        <family val="4"/>
        <charset val="136"/>
      </rPr>
      <t>幼教桌</t>
    </r>
  </si>
  <si>
    <r>
      <rPr>
        <sz val="10"/>
        <rFont val="標楷體"/>
        <family val="4"/>
        <charset val="136"/>
      </rPr>
      <t>擴充幼兒園教室工程</t>
    </r>
  </si>
  <si>
    <r>
      <rPr>
        <sz val="10"/>
        <rFont val="標楷體"/>
        <family val="4"/>
        <charset val="136"/>
      </rPr>
      <t>電腦</t>
    </r>
    <r>
      <rPr>
        <sz val="10"/>
        <rFont val="Sylfaen"/>
        <family val="1"/>
      </rPr>
      <t>(</t>
    </r>
    <r>
      <rPr>
        <sz val="10"/>
        <rFont val="標楷體"/>
        <family val="4"/>
        <charset val="136"/>
      </rPr>
      <t>含主機及螢幕</t>
    </r>
    <r>
      <rPr>
        <sz val="10"/>
        <rFont val="Sylfaen"/>
        <family val="1"/>
      </rPr>
      <t>)</t>
    </r>
  </si>
  <si>
    <r>
      <rPr>
        <sz val="10"/>
        <rFont val="標楷體"/>
        <family val="4"/>
        <charset val="136"/>
      </rPr>
      <t>數位攝影機</t>
    </r>
  </si>
  <si>
    <r>
      <rPr>
        <sz val="10"/>
        <rFont val="標楷體"/>
        <family val="4"/>
        <charset val="136"/>
      </rPr>
      <t>消毒櫃</t>
    </r>
  </si>
  <si>
    <r>
      <rPr>
        <sz val="10"/>
        <rFont val="標楷體"/>
        <family val="4"/>
        <charset val="136"/>
      </rPr>
      <t>設計、監造、保險、空汙費</t>
    </r>
  </si>
  <si>
    <r>
      <rPr>
        <sz val="10"/>
        <rFont val="標楷體"/>
        <family val="4"/>
        <charset val="136"/>
      </rPr>
      <t>見晴附幼</t>
    </r>
    <phoneticPr fontId="3" type="noConversion"/>
  </si>
  <si>
    <r>
      <rPr>
        <sz val="10"/>
        <rFont val="標楷體"/>
        <family val="4"/>
        <charset val="136"/>
      </rPr>
      <t>廁所改善工程</t>
    </r>
  </si>
  <si>
    <r>
      <rPr>
        <sz val="10"/>
        <rFont val="標楷體"/>
        <family val="4"/>
        <charset val="136"/>
      </rPr>
      <t>投影機</t>
    </r>
  </si>
  <si>
    <r>
      <rPr>
        <sz val="10"/>
        <rFont val="標楷體"/>
        <family val="4"/>
        <charset val="136"/>
      </rPr>
      <t>北濱附幼</t>
    </r>
    <phoneticPr fontId="3" type="noConversion"/>
  </si>
  <si>
    <r>
      <rPr>
        <sz val="10"/>
        <rFont val="標楷體"/>
        <family val="4"/>
        <charset val="136"/>
      </rPr>
      <t>電腦</t>
    </r>
    <r>
      <rPr>
        <sz val="10"/>
        <rFont val="Sylfaen"/>
        <family val="1"/>
      </rPr>
      <t>(</t>
    </r>
    <r>
      <rPr>
        <sz val="10"/>
        <rFont val="標楷體"/>
        <family val="4"/>
        <charset val="136"/>
      </rPr>
      <t>含螢幕、鍵盤</t>
    </r>
    <r>
      <rPr>
        <sz val="10"/>
        <rFont val="Sylfaen"/>
        <family val="1"/>
      </rPr>
      <t>)</t>
    </r>
    <phoneticPr fontId="2" type="noConversion"/>
  </si>
  <si>
    <r>
      <rPr>
        <sz val="10"/>
        <rFont val="標楷體"/>
        <family val="4"/>
        <charset val="136"/>
      </rPr>
      <t>移動式無線擴音幾</t>
    </r>
  </si>
  <si>
    <r>
      <rPr>
        <sz val="10"/>
        <rFont val="標楷體"/>
        <family val="4"/>
        <charset val="136"/>
      </rPr>
      <t>洗手台</t>
    </r>
  </si>
  <si>
    <r>
      <rPr>
        <sz val="10"/>
        <rFont val="標楷體"/>
        <family val="4"/>
        <charset val="136"/>
      </rPr>
      <t>忠孝附幼</t>
    </r>
    <phoneticPr fontId="3" type="noConversion"/>
  </si>
  <si>
    <r>
      <rPr>
        <sz val="10"/>
        <rFont val="標楷體"/>
        <family val="4"/>
        <charset val="136"/>
      </rPr>
      <t>數位相機</t>
    </r>
  </si>
  <si>
    <r>
      <rPr>
        <sz val="10"/>
        <rFont val="標楷體"/>
        <family val="4"/>
        <charset val="136"/>
      </rPr>
      <t>三輪車</t>
    </r>
  </si>
  <si>
    <r>
      <rPr>
        <sz val="10"/>
        <rFont val="標楷體"/>
        <family val="4"/>
        <charset val="136"/>
      </rPr>
      <t>三輪滑版車</t>
    </r>
  </si>
  <si>
    <r>
      <rPr>
        <sz val="10"/>
        <rFont val="標楷體"/>
        <family val="4"/>
        <charset val="136"/>
      </rPr>
      <t>彈力球</t>
    </r>
  </si>
  <si>
    <r>
      <rPr>
        <sz val="10"/>
        <rFont val="標楷體"/>
        <family val="4"/>
        <charset val="136"/>
      </rPr>
      <t>彈性鑽龍</t>
    </r>
  </si>
  <si>
    <r>
      <rPr>
        <sz val="10"/>
        <rFont val="標楷體"/>
        <family val="4"/>
        <charset val="136"/>
      </rPr>
      <t>西林附幼</t>
    </r>
    <phoneticPr fontId="3" type="noConversion"/>
  </si>
  <si>
    <r>
      <rPr>
        <sz val="10"/>
        <rFont val="標楷體"/>
        <family val="4"/>
        <charset val="136"/>
      </rPr>
      <t>紗窗</t>
    </r>
    <r>
      <rPr>
        <sz val="10"/>
        <rFont val="Sylfaen"/>
        <family val="1"/>
      </rPr>
      <t>(</t>
    </r>
    <r>
      <rPr>
        <sz val="10"/>
        <rFont val="標楷體"/>
        <family val="4"/>
        <charset val="136"/>
      </rPr>
      <t>含安裝</t>
    </r>
    <r>
      <rPr>
        <sz val="10"/>
        <rFont val="Sylfaen"/>
        <family val="1"/>
      </rPr>
      <t>)</t>
    </r>
  </si>
  <si>
    <r>
      <rPr>
        <sz val="10"/>
        <rFont val="標楷體"/>
        <family val="4"/>
        <charset val="136"/>
      </rPr>
      <t>塑膠拉門</t>
    </r>
  </si>
  <si>
    <r>
      <rPr>
        <sz val="10"/>
        <rFont val="標楷體"/>
        <family val="4"/>
        <charset val="136"/>
      </rPr>
      <t>防颱百葉窗</t>
    </r>
  </si>
  <si>
    <r>
      <rPr>
        <sz val="10"/>
        <rFont val="標楷體"/>
        <family val="4"/>
        <charset val="136"/>
      </rPr>
      <t>單槍、布幕</t>
    </r>
  </si>
  <si>
    <r>
      <rPr>
        <sz val="10"/>
        <rFont val="標楷體"/>
        <family val="4"/>
        <charset val="136"/>
      </rPr>
      <t>門首銜牌</t>
    </r>
  </si>
  <si>
    <r>
      <rPr>
        <sz val="10"/>
        <rFont val="標楷體"/>
        <family val="4"/>
        <charset val="136"/>
      </rPr>
      <t>安全圍欄</t>
    </r>
  </si>
  <si>
    <r>
      <rPr>
        <sz val="10"/>
        <rFont val="標楷體"/>
        <family val="4"/>
        <charset val="136"/>
      </rPr>
      <t>籃球組</t>
    </r>
  </si>
  <si>
    <r>
      <rPr>
        <sz val="10"/>
        <rFont val="標楷體"/>
        <family val="4"/>
        <charset val="136"/>
      </rPr>
      <t>長城積木</t>
    </r>
  </si>
  <si>
    <r>
      <rPr>
        <sz val="10"/>
        <rFont val="標楷體"/>
        <family val="4"/>
        <charset val="136"/>
      </rPr>
      <t>木製玩具車</t>
    </r>
  </si>
  <si>
    <r>
      <rPr>
        <sz val="10"/>
        <rFont val="標楷體"/>
        <family val="4"/>
        <charset val="136"/>
      </rPr>
      <t>迷你安全廚房組</t>
    </r>
  </si>
  <si>
    <r>
      <rPr>
        <sz val="10"/>
        <rFont val="標楷體"/>
        <family val="4"/>
        <charset val="136"/>
      </rPr>
      <t>書包餐盒櫃</t>
    </r>
  </si>
  <si>
    <r>
      <rPr>
        <sz val="10"/>
        <rFont val="標楷體"/>
        <family val="4"/>
        <charset val="136"/>
      </rPr>
      <t>沙發座椅鞋櫃</t>
    </r>
  </si>
  <si>
    <r>
      <rPr>
        <sz val="10"/>
        <rFont val="標楷體"/>
        <family val="4"/>
        <charset val="136"/>
      </rPr>
      <t>防碰牆</t>
    </r>
  </si>
  <si>
    <r>
      <rPr>
        <sz val="10"/>
        <rFont val="標楷體"/>
        <family val="4"/>
        <charset val="136"/>
      </rPr>
      <t>空間方位圖像組</t>
    </r>
  </si>
  <si>
    <r>
      <rPr>
        <sz val="10"/>
        <rFont val="標楷體"/>
        <family val="4"/>
        <charset val="136"/>
      </rPr>
      <t>百力智慧片</t>
    </r>
  </si>
  <si>
    <r>
      <rPr>
        <sz val="10"/>
        <rFont val="標楷體"/>
        <family val="4"/>
        <charset val="136"/>
      </rPr>
      <t>烏龜活動圈</t>
    </r>
  </si>
  <si>
    <r>
      <rPr>
        <sz val="10"/>
        <rFont val="標楷體"/>
        <family val="4"/>
        <charset val="136"/>
      </rPr>
      <t>磁力積木整理組</t>
    </r>
  </si>
  <si>
    <r>
      <rPr>
        <sz val="10"/>
        <rFont val="標楷體"/>
        <family val="4"/>
        <charset val="136"/>
      </rPr>
      <t>壽豐附幼</t>
    </r>
    <phoneticPr fontId="3" type="noConversion"/>
  </si>
  <si>
    <r>
      <rPr>
        <sz val="10"/>
        <rFont val="標楷體"/>
        <family val="4"/>
        <charset val="136"/>
      </rPr>
      <t>涵管滑梯拆除工程</t>
    </r>
  </si>
  <si>
    <r>
      <rPr>
        <sz val="10"/>
        <rFont val="標楷體"/>
        <family val="4"/>
        <charset val="136"/>
      </rPr>
      <t>園舍安全工程</t>
    </r>
  </si>
  <si>
    <r>
      <rPr>
        <sz val="10"/>
        <rFont val="標楷體"/>
        <family val="4"/>
        <charset val="136"/>
      </rPr>
      <t>攀岩牆</t>
    </r>
    <r>
      <rPr>
        <sz val="10"/>
        <rFont val="Sylfaen"/>
        <family val="1"/>
      </rPr>
      <t>(</t>
    </r>
    <r>
      <rPr>
        <sz val="10"/>
        <rFont val="標楷體"/>
        <family val="4"/>
        <charset val="136"/>
      </rPr>
      <t>含地墊</t>
    </r>
    <r>
      <rPr>
        <sz val="10"/>
        <rFont val="Sylfaen"/>
        <family val="1"/>
      </rPr>
      <t>)</t>
    </r>
  </si>
  <si>
    <r>
      <rPr>
        <sz val="10"/>
        <rFont val="標楷體"/>
        <family val="4"/>
        <charset val="136"/>
      </rPr>
      <t>鞦韆維修</t>
    </r>
  </si>
  <si>
    <r>
      <rPr>
        <sz val="10"/>
        <rFont val="標楷體"/>
        <family val="4"/>
        <charset val="136"/>
      </rPr>
      <t>翘翘板</t>
    </r>
  </si>
  <si>
    <r>
      <rPr>
        <sz val="10"/>
        <rFont val="標楷體"/>
        <family val="4"/>
        <charset val="136"/>
      </rPr>
      <t>搖搖馬</t>
    </r>
  </si>
  <si>
    <r>
      <rPr>
        <sz val="10"/>
        <rFont val="標楷體"/>
        <family val="4"/>
        <charset val="136"/>
      </rPr>
      <t>事務印表機</t>
    </r>
  </si>
  <si>
    <r>
      <rPr>
        <sz val="10"/>
        <rFont val="標楷體"/>
        <family val="4"/>
        <charset val="136"/>
      </rPr>
      <t>台灣拼圖</t>
    </r>
  </si>
  <si>
    <r>
      <rPr>
        <sz val="10"/>
        <rFont val="標楷體"/>
        <family val="4"/>
        <charset val="136"/>
      </rPr>
      <t>台灣地名印章組</t>
    </r>
  </si>
  <si>
    <r>
      <rPr>
        <sz val="10"/>
        <rFont val="標楷體"/>
        <family val="4"/>
        <charset val="136"/>
      </rPr>
      <t>台灣地圖印章用紙</t>
    </r>
  </si>
  <si>
    <r>
      <rPr>
        <sz val="10"/>
        <rFont val="標楷體"/>
        <family val="4"/>
        <charset val="136"/>
      </rPr>
      <t>亞洲地圖嵌板</t>
    </r>
  </si>
  <si>
    <r>
      <rPr>
        <sz val="10"/>
        <rFont val="標楷體"/>
        <family val="4"/>
        <charset val="136"/>
      </rPr>
      <t>世界國旗座</t>
    </r>
  </si>
  <si>
    <r>
      <rPr>
        <sz val="10"/>
        <rFont val="標楷體"/>
        <family val="4"/>
        <charset val="136"/>
      </rPr>
      <t>地球儀</t>
    </r>
  </si>
  <si>
    <r>
      <rPr>
        <sz val="10"/>
        <rFont val="標楷體"/>
        <family val="4"/>
        <charset val="136"/>
      </rPr>
      <t>筆順砂字板</t>
    </r>
  </si>
  <si>
    <r>
      <rPr>
        <sz val="10"/>
        <rFont val="標楷體"/>
        <family val="4"/>
        <charset val="136"/>
      </rPr>
      <t>注音符號臨摹板</t>
    </r>
  </si>
  <si>
    <r>
      <rPr>
        <sz val="10"/>
        <rFont val="標楷體"/>
        <family val="4"/>
        <charset val="136"/>
      </rPr>
      <t>筆順臨摹板</t>
    </r>
  </si>
  <si>
    <r>
      <rPr>
        <sz val="10"/>
        <rFont val="標楷體"/>
        <family val="4"/>
        <charset val="136"/>
      </rPr>
      <t>我的家房子組</t>
    </r>
  </si>
  <si>
    <r>
      <rPr>
        <sz val="10"/>
        <rFont val="標楷體"/>
        <family val="4"/>
        <charset val="136"/>
      </rPr>
      <t>注音符號印章</t>
    </r>
  </si>
  <si>
    <r>
      <rPr>
        <sz val="10"/>
        <rFont val="標楷體"/>
        <family val="4"/>
        <charset val="136"/>
      </rPr>
      <t>世界地圖及國旗組</t>
    </r>
  </si>
  <si>
    <r>
      <rPr>
        <sz val="10"/>
        <rFont val="標楷體"/>
        <family val="4"/>
        <charset val="136"/>
      </rPr>
      <t>學田附幼</t>
    </r>
    <phoneticPr fontId="3" type="noConversion"/>
  </si>
  <si>
    <r>
      <rPr>
        <sz val="10"/>
        <rFont val="標楷體"/>
        <family val="4"/>
        <charset val="136"/>
      </rPr>
      <t>多功能白板置物櫃</t>
    </r>
  </si>
  <si>
    <r>
      <rPr>
        <sz val="10"/>
        <rFont val="標楷體"/>
        <family val="4"/>
        <charset val="136"/>
      </rPr>
      <t>彩色教具工作櫃</t>
    </r>
  </si>
  <si>
    <r>
      <rPr>
        <sz val="10"/>
        <rFont val="標楷體"/>
        <family val="4"/>
        <charset val="136"/>
      </rPr>
      <t>廚房遊戲櫃組</t>
    </r>
  </si>
  <si>
    <r>
      <rPr>
        <sz val="10"/>
        <rFont val="標楷體"/>
        <family val="4"/>
        <charset val="136"/>
      </rPr>
      <t>布偶台</t>
    </r>
  </si>
  <si>
    <r>
      <rPr>
        <sz val="10"/>
        <rFont val="標楷體"/>
        <family val="4"/>
        <charset val="136"/>
      </rPr>
      <t>胖胖桌</t>
    </r>
  </si>
  <si>
    <r>
      <rPr>
        <sz val="10"/>
        <rFont val="標楷體"/>
        <family val="4"/>
        <charset val="136"/>
      </rPr>
      <t>胖胖椅</t>
    </r>
  </si>
  <si>
    <r>
      <rPr>
        <sz val="10"/>
        <rFont val="標楷體"/>
        <family val="4"/>
        <charset val="136"/>
      </rPr>
      <t>木製公佈欄</t>
    </r>
  </si>
  <si>
    <r>
      <rPr>
        <sz val="10"/>
        <rFont val="標楷體"/>
        <family val="4"/>
        <charset val="136"/>
      </rPr>
      <t>鞋櫃</t>
    </r>
  </si>
  <si>
    <r>
      <rPr>
        <sz val="10"/>
        <rFont val="標楷體"/>
        <family val="4"/>
        <charset val="136"/>
      </rPr>
      <t>造型沙發穿鞋櫃</t>
    </r>
  </si>
  <si>
    <r>
      <rPr>
        <sz val="10"/>
        <rFont val="標楷體"/>
        <family val="4"/>
        <charset val="136"/>
      </rPr>
      <t>工程管理費等相關費用</t>
    </r>
  </si>
  <si>
    <r>
      <rPr>
        <sz val="10"/>
        <rFont val="標楷體"/>
        <family val="4"/>
        <charset val="136"/>
      </rPr>
      <t>文蘭附幼</t>
    </r>
    <phoneticPr fontId="3" type="noConversion"/>
  </si>
  <si>
    <r>
      <rPr>
        <sz val="10"/>
        <rFont val="標楷體"/>
        <family val="4"/>
        <charset val="136"/>
      </rPr>
      <t>冷氣</t>
    </r>
  </si>
  <si>
    <r>
      <rPr>
        <sz val="10"/>
        <rFont val="標楷體"/>
        <family val="4"/>
        <charset val="136"/>
      </rPr>
      <t>筆記型電腦</t>
    </r>
  </si>
  <si>
    <r>
      <rPr>
        <sz val="10"/>
        <rFont val="標楷體"/>
        <family val="4"/>
        <charset val="136"/>
      </rPr>
      <t>遊戲區檔土牆與排水溝修繕</t>
    </r>
  </si>
  <si>
    <r>
      <rPr>
        <sz val="10"/>
        <rFont val="標楷體"/>
        <family val="4"/>
        <charset val="136"/>
      </rPr>
      <t>水溝加蓋及白鐵角材</t>
    </r>
  </si>
  <si>
    <r>
      <rPr>
        <sz val="10"/>
        <rFont val="標楷體"/>
        <family val="4"/>
        <charset val="136"/>
      </rPr>
      <t>遊戲區防雨罩重建</t>
    </r>
  </si>
  <si>
    <r>
      <rPr>
        <sz val="10"/>
        <rFont val="標楷體"/>
        <family val="4"/>
        <charset val="136"/>
      </rPr>
      <t>建置邊坡安全圍籬</t>
    </r>
  </si>
  <si>
    <r>
      <rPr>
        <sz val="10"/>
        <rFont val="標楷體"/>
        <family val="4"/>
        <charset val="136"/>
      </rPr>
      <t>三層收納架</t>
    </r>
  </si>
  <si>
    <r>
      <rPr>
        <sz val="10"/>
        <rFont val="標楷體"/>
        <family val="4"/>
        <charset val="136"/>
      </rPr>
      <t>工資</t>
    </r>
  </si>
  <si>
    <r>
      <rPr>
        <sz val="10"/>
        <rFont val="標楷體"/>
        <family val="4"/>
        <charset val="136"/>
      </rPr>
      <t>教學投影機</t>
    </r>
  </si>
  <si>
    <r>
      <rPr>
        <sz val="10"/>
        <rFont val="標楷體"/>
        <family val="4"/>
        <charset val="136"/>
      </rPr>
      <t>搖滾陀螺</t>
    </r>
  </si>
  <si>
    <r>
      <rPr>
        <sz val="10"/>
        <rFont val="標楷體"/>
        <family val="4"/>
        <charset val="136"/>
      </rPr>
      <t>描圖板</t>
    </r>
  </si>
  <si>
    <r>
      <rPr>
        <sz val="10"/>
        <rFont val="標楷體"/>
        <family val="4"/>
        <charset val="136"/>
      </rPr>
      <t>ㄅㄆㄇ大型教具</t>
    </r>
  </si>
  <si>
    <r>
      <rPr>
        <sz val="10"/>
        <rFont val="標楷體"/>
        <family val="4"/>
        <charset val="136"/>
      </rPr>
      <t>數學超級市場</t>
    </r>
  </si>
  <si>
    <r>
      <rPr>
        <sz val="10"/>
        <rFont val="標楷體"/>
        <family val="4"/>
        <charset val="136"/>
      </rPr>
      <t>國字筆順練字組</t>
    </r>
  </si>
  <si>
    <r>
      <rPr>
        <sz val="10"/>
        <rFont val="標楷體"/>
        <family val="4"/>
        <charset val="136"/>
      </rPr>
      <t>活動數字組</t>
    </r>
  </si>
  <si>
    <r>
      <t>0-3</t>
    </r>
    <r>
      <rPr>
        <sz val="10"/>
        <rFont val="標楷體"/>
        <family val="4"/>
        <charset val="136"/>
      </rPr>
      <t>歲剪工用紙</t>
    </r>
  </si>
  <si>
    <r>
      <rPr>
        <sz val="10"/>
        <rFont val="標楷體"/>
        <family val="4"/>
        <charset val="136"/>
      </rPr>
      <t>ㄅㄆㄇ注音練字板</t>
    </r>
  </si>
  <si>
    <r>
      <rPr>
        <sz val="10"/>
        <rFont val="標楷體"/>
        <family val="4"/>
        <charset val="136"/>
      </rPr>
      <t>觸覺箱</t>
    </r>
  </si>
  <si>
    <r>
      <rPr>
        <sz val="10"/>
        <rFont val="標楷體"/>
        <family val="4"/>
        <charset val="136"/>
      </rPr>
      <t>數字與籌碼</t>
    </r>
  </si>
  <si>
    <r>
      <rPr>
        <sz val="10"/>
        <rFont val="標楷體"/>
        <family val="4"/>
        <charset val="136"/>
      </rPr>
      <t>數量計算遊戲組</t>
    </r>
  </si>
  <si>
    <r>
      <rPr>
        <sz val="10"/>
        <rFont val="標楷體"/>
        <family val="4"/>
        <charset val="136"/>
      </rPr>
      <t>明廉附幼</t>
    </r>
    <phoneticPr fontId="3" type="noConversion"/>
  </si>
  <si>
    <r>
      <rPr>
        <sz val="10"/>
        <rFont val="標楷體"/>
        <family val="4"/>
        <charset val="136"/>
      </rPr>
      <t>樂器一批</t>
    </r>
  </si>
  <si>
    <r>
      <rPr>
        <sz val="10"/>
        <rFont val="標楷體"/>
        <family val="4"/>
        <charset val="136"/>
      </rPr>
      <t>八角椅</t>
    </r>
  </si>
  <si>
    <r>
      <rPr>
        <sz val="10"/>
        <rFont val="標楷體"/>
        <family val="4"/>
        <charset val="136"/>
      </rPr>
      <t>沙發組</t>
    </r>
  </si>
  <si>
    <r>
      <rPr>
        <sz val="10"/>
        <rFont val="標楷體"/>
        <family val="4"/>
        <charset val="136"/>
      </rPr>
      <t>低直立圖書櫃</t>
    </r>
  </si>
  <si>
    <r>
      <rPr>
        <sz val="10"/>
        <rFont val="標楷體"/>
        <family val="4"/>
        <charset val="136"/>
      </rPr>
      <t>教具一批</t>
    </r>
  </si>
  <si>
    <r>
      <rPr>
        <sz val="10"/>
        <rFont val="標楷體"/>
        <family val="4"/>
        <charset val="136"/>
      </rPr>
      <t>烏龜墊圈</t>
    </r>
  </si>
  <si>
    <r>
      <rPr>
        <sz val="10"/>
        <rFont val="標楷體"/>
        <family val="4"/>
        <charset val="136"/>
      </rPr>
      <t>大氣球傘</t>
    </r>
  </si>
  <si>
    <r>
      <rPr>
        <sz val="10"/>
        <rFont val="標楷體"/>
        <family val="4"/>
        <charset val="136"/>
      </rPr>
      <t>小雞成長拼圖、益智拼圖骨牌</t>
    </r>
  </si>
  <si>
    <r>
      <rPr>
        <sz val="10"/>
        <rFont val="標楷體"/>
        <family val="4"/>
        <charset val="136"/>
      </rPr>
      <t>積木</t>
    </r>
    <r>
      <rPr>
        <sz val="10"/>
        <rFont val="Sylfaen"/>
        <family val="1"/>
      </rPr>
      <t>(3Q</t>
    </r>
    <r>
      <rPr>
        <sz val="10"/>
        <rFont val="標楷體"/>
        <family val="4"/>
        <charset val="136"/>
      </rPr>
      <t>、</t>
    </r>
    <r>
      <rPr>
        <sz val="10"/>
        <rFont val="Sylfaen"/>
        <family val="1"/>
      </rPr>
      <t>OK)</t>
    </r>
  </si>
  <si>
    <r>
      <rPr>
        <sz val="10"/>
        <rFont val="標楷體"/>
        <family val="4"/>
        <charset val="136"/>
      </rPr>
      <t>開放式教具櫃</t>
    </r>
  </si>
  <si>
    <r>
      <rPr>
        <sz val="10"/>
        <rFont val="標楷體"/>
        <family val="4"/>
        <charset val="136"/>
      </rPr>
      <t>幼兒遊樂器材</t>
    </r>
  </si>
  <si>
    <r>
      <rPr>
        <sz val="10"/>
        <rFont val="標楷體"/>
        <family val="4"/>
        <charset val="136"/>
      </rPr>
      <t>明里附幼</t>
    </r>
    <phoneticPr fontId="3" type="noConversion"/>
  </si>
  <si>
    <r>
      <rPr>
        <sz val="10"/>
        <rFont val="標楷體"/>
        <family val="4"/>
        <charset val="136"/>
      </rPr>
      <t>果汁機</t>
    </r>
  </si>
  <si>
    <r>
      <rPr>
        <sz val="10"/>
        <rFont val="標楷體"/>
        <family val="4"/>
        <charset val="136"/>
      </rPr>
      <t>液晶電視</t>
    </r>
  </si>
  <si>
    <r>
      <rPr>
        <sz val="10"/>
        <rFont val="標楷體"/>
        <family val="4"/>
        <charset val="136"/>
      </rPr>
      <t>記憶卡</t>
    </r>
  </si>
  <si>
    <r>
      <rPr>
        <sz val="10"/>
        <rFont val="標楷體"/>
        <family val="4"/>
        <charset val="136"/>
      </rPr>
      <t>影印機</t>
    </r>
  </si>
  <si>
    <r>
      <rPr>
        <sz val="10"/>
        <rFont val="標楷體"/>
        <family val="4"/>
        <charset val="136"/>
      </rPr>
      <t>手提音響</t>
    </r>
  </si>
  <si>
    <r>
      <rPr>
        <sz val="10"/>
        <rFont val="標楷體"/>
        <family val="4"/>
        <charset val="136"/>
      </rPr>
      <t>組合音響</t>
    </r>
  </si>
  <si>
    <r>
      <rPr>
        <sz val="10"/>
        <rFont val="標楷體"/>
        <family val="4"/>
        <charset val="136"/>
      </rPr>
      <t>大科學套書</t>
    </r>
  </si>
  <si>
    <r>
      <rPr>
        <sz val="10"/>
        <rFont val="標楷體"/>
        <family val="4"/>
        <charset val="136"/>
      </rPr>
      <t>靜浦附幼</t>
    </r>
    <phoneticPr fontId="3" type="noConversion"/>
  </si>
  <si>
    <r>
      <rPr>
        <sz val="10"/>
        <rFont val="標楷體"/>
        <family val="4"/>
        <charset val="136"/>
      </rPr>
      <t>廁所拉門切孔加裝壓克力板</t>
    </r>
  </si>
  <si>
    <r>
      <rPr>
        <sz val="10"/>
        <rFont val="標楷體"/>
        <family val="4"/>
        <charset val="136"/>
      </rPr>
      <t>遊樂場地墊</t>
    </r>
    <r>
      <rPr>
        <sz val="10"/>
        <rFont val="Sylfaen"/>
        <family val="1"/>
      </rPr>
      <t>(</t>
    </r>
    <r>
      <rPr>
        <sz val="10"/>
        <rFont val="標楷體"/>
        <family val="4"/>
        <charset val="136"/>
      </rPr>
      <t>含整地</t>
    </r>
    <r>
      <rPr>
        <sz val="10"/>
        <rFont val="Sylfaen"/>
        <family val="1"/>
      </rPr>
      <t>)</t>
    </r>
  </si>
  <si>
    <r>
      <rPr>
        <sz val="10"/>
        <rFont val="標楷體"/>
        <family val="4"/>
        <charset val="136"/>
      </rPr>
      <t>冰箱</t>
    </r>
  </si>
  <si>
    <r>
      <rPr>
        <sz val="10"/>
        <rFont val="標楷體"/>
        <family val="4"/>
        <charset val="136"/>
      </rPr>
      <t>紗窗紗門</t>
    </r>
  </si>
  <si>
    <r>
      <rPr>
        <sz val="10"/>
        <rFont val="標楷體"/>
        <family val="4"/>
        <charset val="136"/>
      </rPr>
      <t>中原附幼</t>
    </r>
    <phoneticPr fontId="3" type="noConversion"/>
  </si>
  <si>
    <r>
      <rPr>
        <sz val="10"/>
        <rFont val="標楷體"/>
        <family val="4"/>
        <charset val="136"/>
      </rPr>
      <t>數位瞬熱式開水機</t>
    </r>
  </si>
  <si>
    <r>
      <rPr>
        <sz val="10"/>
        <rFont val="標楷體"/>
        <family val="4"/>
        <charset val="136"/>
      </rPr>
      <t>淨水機</t>
    </r>
  </si>
  <si>
    <r>
      <rPr>
        <sz val="10"/>
        <rFont val="標楷體"/>
        <family val="4"/>
        <charset val="136"/>
      </rPr>
      <t>螢幕顯示型對講機</t>
    </r>
  </si>
  <si>
    <r>
      <rPr>
        <sz val="10"/>
        <rFont val="標楷體"/>
        <family val="4"/>
        <charset val="136"/>
      </rPr>
      <t>不鏽鋼雙層扶手</t>
    </r>
  </si>
  <si>
    <r>
      <rPr>
        <sz val="10"/>
        <rFont val="標楷體"/>
        <family val="4"/>
        <charset val="136"/>
      </rPr>
      <t>二樓圍牆加高欄杆</t>
    </r>
  </si>
  <si>
    <r>
      <rPr>
        <sz val="10"/>
        <rFont val="標楷體"/>
        <family val="4"/>
        <charset val="136"/>
      </rPr>
      <t>防盜窗</t>
    </r>
  </si>
  <si>
    <r>
      <rPr>
        <sz val="10"/>
        <rFont val="標楷體"/>
        <family val="4"/>
        <charset val="136"/>
      </rPr>
      <t>廁所鏡子</t>
    </r>
  </si>
  <si>
    <r>
      <rPr>
        <sz val="10"/>
        <rFont val="標楷體"/>
        <family val="4"/>
        <charset val="136"/>
      </rPr>
      <t>防盜門</t>
    </r>
  </si>
  <si>
    <r>
      <rPr>
        <sz val="10"/>
        <rFont val="標楷體"/>
        <family val="4"/>
        <charset val="136"/>
      </rPr>
      <t>遊樂器材</t>
    </r>
    <r>
      <rPr>
        <sz val="10"/>
        <rFont val="Sylfaen"/>
        <family val="1"/>
      </rPr>
      <t>(</t>
    </r>
    <r>
      <rPr>
        <sz val="10"/>
        <rFont val="標楷體"/>
        <family val="4"/>
        <charset val="136"/>
      </rPr>
      <t>含安全地墊、遮陽網</t>
    </r>
    <r>
      <rPr>
        <sz val="10"/>
        <rFont val="Sylfaen"/>
        <family val="1"/>
      </rPr>
      <t>)</t>
    </r>
  </si>
  <si>
    <r>
      <rPr>
        <sz val="10"/>
        <rFont val="標楷體"/>
        <family val="4"/>
        <charset val="136"/>
      </rPr>
      <t>輕鋼架</t>
    </r>
    <r>
      <rPr>
        <sz val="10"/>
        <rFont val="Sylfaen"/>
        <family val="1"/>
      </rPr>
      <t>(</t>
    </r>
    <r>
      <rPr>
        <sz val="10"/>
        <rFont val="標楷體"/>
        <family val="4"/>
        <charset val="136"/>
      </rPr>
      <t>含矽酸鈣板、</t>
    </r>
    <r>
      <rPr>
        <sz val="10"/>
        <rFont val="Sylfaen"/>
        <family val="1"/>
      </rPr>
      <t>T5</t>
    </r>
    <r>
      <rPr>
        <sz val="10"/>
        <rFont val="標楷體"/>
        <family val="4"/>
        <charset val="136"/>
      </rPr>
      <t>燈具</t>
    </r>
    <r>
      <rPr>
        <sz val="10"/>
        <rFont val="Sylfaen"/>
        <family val="1"/>
      </rPr>
      <t>)</t>
    </r>
  </si>
  <si>
    <r>
      <rPr>
        <sz val="10"/>
        <rFont val="標楷體"/>
        <family val="4"/>
        <charset val="136"/>
      </rPr>
      <t>二樓露台欄杆加密</t>
    </r>
  </si>
  <si>
    <r>
      <rPr>
        <sz val="10"/>
        <rFont val="標楷體"/>
        <family val="4"/>
        <charset val="136"/>
      </rPr>
      <t>教具櫃</t>
    </r>
  </si>
  <si>
    <r>
      <rPr>
        <sz val="10"/>
        <rFont val="標楷體"/>
        <family val="4"/>
        <charset val="136"/>
      </rPr>
      <t>音樂櫃</t>
    </r>
  </si>
  <si>
    <r>
      <rPr>
        <sz val="10"/>
        <rFont val="標楷體"/>
        <family val="4"/>
        <charset val="136"/>
      </rPr>
      <t>圓角書櫃</t>
    </r>
  </si>
  <si>
    <r>
      <rPr>
        <sz val="10"/>
        <rFont val="標楷體"/>
        <family val="4"/>
        <charset val="136"/>
      </rPr>
      <t>五格書櫃</t>
    </r>
  </si>
  <si>
    <r>
      <rPr>
        <sz val="10"/>
        <rFont val="標楷體"/>
        <family val="4"/>
        <charset val="136"/>
      </rPr>
      <t>十格櫃</t>
    </r>
  </si>
  <si>
    <r>
      <rPr>
        <sz val="10"/>
        <rFont val="標楷體"/>
        <family val="4"/>
        <charset val="136"/>
      </rPr>
      <t>沙發鞋櫃</t>
    </r>
  </si>
  <si>
    <r>
      <rPr>
        <sz val="10"/>
        <rFont val="標楷體"/>
        <family val="4"/>
        <charset val="136"/>
      </rPr>
      <t>輕鬆椅</t>
    </r>
  </si>
  <si>
    <r>
      <rPr>
        <sz val="10"/>
        <rFont val="標楷體"/>
        <family val="4"/>
        <charset val="136"/>
      </rPr>
      <t>教材教具</t>
    </r>
  </si>
  <si>
    <r>
      <rPr>
        <sz val="10"/>
        <rFont val="標楷體"/>
        <family val="4"/>
        <charset val="136"/>
      </rPr>
      <t>座立式白板</t>
    </r>
  </si>
  <si>
    <r>
      <rPr>
        <sz val="10"/>
        <rFont val="標楷體"/>
        <family val="4"/>
        <charset val="136"/>
      </rPr>
      <t>球類收藏架</t>
    </r>
  </si>
  <si>
    <r>
      <rPr>
        <sz val="10"/>
        <rFont val="標楷體"/>
        <family val="4"/>
        <charset val="136"/>
      </rPr>
      <t>體能萬象組</t>
    </r>
  </si>
  <si>
    <r>
      <rPr>
        <sz val="10"/>
        <rFont val="標楷體"/>
        <family val="4"/>
        <charset val="136"/>
      </rPr>
      <t>松浦附幼</t>
    </r>
    <phoneticPr fontId="3" type="noConversion"/>
  </si>
  <si>
    <r>
      <rPr>
        <sz val="10"/>
        <rFont val="標楷體"/>
        <family val="4"/>
        <charset val="136"/>
      </rPr>
      <t>圖書櫃</t>
    </r>
  </si>
  <si>
    <r>
      <rPr>
        <sz val="10"/>
        <rFont val="標楷體"/>
        <family val="4"/>
        <charset val="136"/>
      </rPr>
      <t>幼兒園招牌</t>
    </r>
  </si>
  <si>
    <r>
      <rPr>
        <sz val="10"/>
        <rFont val="標楷體"/>
        <family val="4"/>
        <charset val="136"/>
      </rPr>
      <t>工作櫃</t>
    </r>
  </si>
  <si>
    <r>
      <rPr>
        <sz val="10"/>
        <rFont val="標楷體"/>
        <family val="4"/>
        <charset val="136"/>
      </rPr>
      <t>鳳林附幼</t>
    </r>
    <phoneticPr fontId="3" type="noConversion"/>
  </si>
  <si>
    <r>
      <rPr>
        <sz val="10"/>
        <rFont val="標楷體"/>
        <family val="4"/>
        <charset val="136"/>
      </rPr>
      <t>園所指示牌</t>
    </r>
  </si>
  <si>
    <r>
      <rPr>
        <sz val="10"/>
        <rFont val="標楷體"/>
        <family val="4"/>
        <charset val="136"/>
      </rPr>
      <t>圍籬修繕</t>
    </r>
  </si>
  <si>
    <r>
      <rPr>
        <sz val="10"/>
        <rFont val="標楷體"/>
        <family val="4"/>
        <charset val="136"/>
      </rPr>
      <t>娃娃角桌椅</t>
    </r>
  </si>
  <si>
    <r>
      <rPr>
        <sz val="10"/>
        <rFont val="標楷體"/>
        <family val="4"/>
        <charset val="136"/>
      </rPr>
      <t>茶杯架</t>
    </r>
  </si>
  <si>
    <r>
      <rPr>
        <sz val="10"/>
        <rFont val="標楷體"/>
        <family val="4"/>
        <charset val="136"/>
      </rPr>
      <t>昆蟲</t>
    </r>
    <r>
      <rPr>
        <sz val="10"/>
        <rFont val="Sylfaen"/>
        <family val="1"/>
      </rPr>
      <t>life</t>
    </r>
    <r>
      <rPr>
        <sz val="10"/>
        <rFont val="標楷體"/>
        <family val="4"/>
        <charset val="136"/>
      </rPr>
      <t>秀</t>
    </r>
    <r>
      <rPr>
        <sz val="10"/>
        <rFont val="Sylfaen"/>
        <family val="1"/>
      </rPr>
      <t>DVD</t>
    </r>
  </si>
  <si>
    <r>
      <rPr>
        <sz val="10"/>
        <rFont val="標楷體"/>
        <family val="4"/>
        <charset val="136"/>
      </rPr>
      <t>化仁附幼</t>
    </r>
    <phoneticPr fontId="3" type="noConversion"/>
  </si>
  <si>
    <r>
      <rPr>
        <sz val="10"/>
        <rFont val="標楷體"/>
        <family val="4"/>
        <charset val="136"/>
      </rPr>
      <t>洗手台工程</t>
    </r>
  </si>
  <si>
    <r>
      <rPr>
        <sz val="10"/>
        <rFont val="標楷體"/>
        <family val="4"/>
        <charset val="136"/>
      </rPr>
      <t>木質地板</t>
    </r>
  </si>
  <si>
    <r>
      <rPr>
        <sz val="10"/>
        <rFont val="標楷體"/>
        <family val="4"/>
        <charset val="136"/>
      </rPr>
      <t>鋁門</t>
    </r>
  </si>
  <si>
    <r>
      <rPr>
        <sz val="10"/>
        <rFont val="標楷體"/>
        <family val="4"/>
        <charset val="136"/>
      </rPr>
      <t>整理箱</t>
    </r>
  </si>
  <si>
    <r>
      <rPr>
        <sz val="10"/>
        <rFont val="標楷體"/>
        <family val="4"/>
        <charset val="136"/>
      </rPr>
      <t>防撞條</t>
    </r>
  </si>
  <si>
    <r>
      <t>L</t>
    </r>
    <r>
      <rPr>
        <sz val="10"/>
        <rFont val="標楷體"/>
        <family val="4"/>
        <charset val="136"/>
      </rPr>
      <t>型保護條</t>
    </r>
  </si>
  <si>
    <r>
      <rPr>
        <sz val="10"/>
        <rFont val="標楷體"/>
        <family val="4"/>
        <charset val="136"/>
      </rPr>
      <t>防撞直角保護角</t>
    </r>
  </si>
  <si>
    <r>
      <rPr>
        <sz val="10"/>
        <rFont val="標楷體"/>
        <family val="4"/>
        <charset val="136"/>
      </rPr>
      <t>四層架</t>
    </r>
  </si>
  <si>
    <r>
      <rPr>
        <sz val="10"/>
        <rFont val="標楷體"/>
        <family val="4"/>
        <charset val="136"/>
      </rPr>
      <t>收納箱</t>
    </r>
  </si>
  <si>
    <r>
      <rPr>
        <sz val="10"/>
        <rFont val="標楷體"/>
        <family val="4"/>
        <charset val="136"/>
      </rPr>
      <t>鋼製連座書櫃</t>
    </r>
  </si>
  <si>
    <r>
      <rPr>
        <sz val="10"/>
        <rFont val="標楷體"/>
        <family val="4"/>
        <charset val="136"/>
      </rPr>
      <t>裁紙機</t>
    </r>
  </si>
  <si>
    <r>
      <rPr>
        <sz val="10"/>
        <rFont val="標楷體"/>
        <family val="4"/>
        <charset val="136"/>
      </rPr>
      <t>液晶投影機</t>
    </r>
  </si>
  <si>
    <r>
      <rPr>
        <sz val="10"/>
        <rFont val="標楷體"/>
        <family val="4"/>
        <charset val="136"/>
      </rPr>
      <t>小工程師軌道組</t>
    </r>
  </si>
  <si>
    <r>
      <rPr>
        <sz val="10"/>
        <rFont val="標楷體"/>
        <family val="4"/>
        <charset val="136"/>
      </rPr>
      <t>釣魚遊戲組</t>
    </r>
  </si>
  <si>
    <r>
      <rPr>
        <sz val="10"/>
        <rFont val="標楷體"/>
        <family val="4"/>
        <charset val="136"/>
      </rPr>
      <t>數量邏輯配對組</t>
    </r>
  </si>
  <si>
    <r>
      <rPr>
        <sz val="10"/>
        <rFont val="標楷體"/>
        <family val="4"/>
        <charset val="136"/>
      </rPr>
      <t>數量遊戲配對</t>
    </r>
  </si>
  <si>
    <r>
      <rPr>
        <sz val="10"/>
        <rFont val="標楷體"/>
        <family val="4"/>
        <charset val="136"/>
      </rPr>
      <t>卓溪附幼</t>
    </r>
    <phoneticPr fontId="3" type="noConversion"/>
  </si>
  <si>
    <r>
      <rPr>
        <sz val="10"/>
        <rFont val="標楷體"/>
        <family val="4"/>
        <charset val="136"/>
      </rPr>
      <t>萬象組</t>
    </r>
  </si>
  <si>
    <r>
      <rPr>
        <sz val="10"/>
        <rFont val="標楷體"/>
        <family val="4"/>
        <charset val="136"/>
      </rPr>
      <t>立山附幼</t>
    </r>
    <phoneticPr fontId="3" type="noConversion"/>
  </si>
  <si>
    <r>
      <rPr>
        <sz val="10"/>
        <rFont val="標楷體"/>
        <family val="4"/>
        <charset val="136"/>
      </rPr>
      <t>遊樂場圍牆保護墊</t>
    </r>
  </si>
  <si>
    <r>
      <rPr>
        <sz val="10"/>
        <rFont val="標楷體"/>
        <family val="4"/>
        <charset val="136"/>
      </rPr>
      <t>排水溝加蓋</t>
    </r>
  </si>
  <si>
    <r>
      <rPr>
        <sz val="10"/>
        <rFont val="標楷體"/>
        <family val="4"/>
        <charset val="136"/>
      </rPr>
      <t>內牆台度壁癌防水層</t>
    </r>
    <r>
      <rPr>
        <sz val="10"/>
        <rFont val="Sylfaen"/>
        <family val="1"/>
      </rPr>
      <t>(</t>
    </r>
    <r>
      <rPr>
        <sz val="10"/>
        <rFont val="標楷體"/>
        <family val="4"/>
        <charset val="136"/>
      </rPr>
      <t>含油漆</t>
    </r>
    <r>
      <rPr>
        <sz val="10"/>
        <rFont val="Sylfaen"/>
        <family val="1"/>
      </rPr>
      <t>)</t>
    </r>
  </si>
  <si>
    <r>
      <rPr>
        <sz val="10"/>
        <rFont val="標楷體"/>
        <family val="4"/>
        <charset val="136"/>
      </rPr>
      <t>班級銜牌</t>
    </r>
  </si>
  <si>
    <r>
      <rPr>
        <sz val="10"/>
        <rFont val="標楷體"/>
        <family val="4"/>
        <charset val="136"/>
      </rPr>
      <t>原有投影機移設</t>
    </r>
  </si>
  <si>
    <r>
      <rPr>
        <sz val="10"/>
        <rFont val="標楷體"/>
        <family val="4"/>
        <charset val="136"/>
      </rPr>
      <t>品管費等相關費用</t>
    </r>
  </si>
  <si>
    <r>
      <rPr>
        <sz val="10"/>
        <rFont val="標楷體"/>
        <family val="4"/>
        <charset val="136"/>
      </rPr>
      <t>印表機</t>
    </r>
  </si>
  <si>
    <r>
      <rPr>
        <sz val="10"/>
        <rFont val="標楷體"/>
        <family val="4"/>
        <charset val="136"/>
      </rPr>
      <t>外接式硬碟</t>
    </r>
  </si>
  <si>
    <r>
      <rPr>
        <sz val="10"/>
        <rFont val="標楷體"/>
        <family val="4"/>
        <charset val="136"/>
      </rPr>
      <t>角色扮演組</t>
    </r>
  </si>
  <si>
    <r>
      <rPr>
        <sz val="10"/>
        <rFont val="標楷體"/>
        <family val="4"/>
        <charset val="136"/>
      </rPr>
      <t>探索積木組</t>
    </r>
  </si>
  <si>
    <r>
      <rPr>
        <sz val="10"/>
        <rFont val="標楷體"/>
        <family val="4"/>
        <charset val="136"/>
      </rPr>
      <t>描圖板組</t>
    </r>
  </si>
  <si>
    <r>
      <rPr>
        <sz val="10"/>
        <rFont val="標楷體"/>
        <family val="4"/>
        <charset val="136"/>
      </rPr>
      <t>源城附幼</t>
    </r>
    <phoneticPr fontId="3" type="noConversion"/>
  </si>
  <si>
    <r>
      <rPr>
        <sz val="10"/>
        <rFont val="標楷體"/>
        <family val="4"/>
        <charset val="136"/>
      </rPr>
      <t>棚架拆除</t>
    </r>
  </si>
  <si>
    <r>
      <rPr>
        <sz val="10"/>
        <rFont val="標楷體"/>
        <family val="4"/>
        <charset val="136"/>
      </rPr>
      <t>草皮</t>
    </r>
  </si>
  <si>
    <r>
      <rPr>
        <sz val="10"/>
        <rFont val="標楷體"/>
        <family val="4"/>
        <charset val="136"/>
      </rPr>
      <t>電子鍋</t>
    </r>
  </si>
  <si>
    <r>
      <rPr>
        <sz val="10"/>
        <rFont val="標楷體"/>
        <family val="4"/>
        <charset val="136"/>
      </rPr>
      <t>安全地墊增置</t>
    </r>
  </si>
  <si>
    <r>
      <rPr>
        <sz val="10"/>
        <rFont val="標楷體"/>
        <family val="4"/>
        <charset val="136"/>
      </rPr>
      <t>歡樂大積木校園組</t>
    </r>
  </si>
  <si>
    <r>
      <rPr>
        <sz val="10"/>
        <rFont val="標楷體"/>
        <family val="4"/>
        <charset val="136"/>
      </rPr>
      <t>喇叭</t>
    </r>
  </si>
  <si>
    <r>
      <rPr>
        <sz val="10"/>
        <rFont val="標楷體"/>
        <family val="4"/>
        <charset val="136"/>
      </rPr>
      <t>珠珠創意版</t>
    </r>
  </si>
  <si>
    <r>
      <rPr>
        <sz val="10"/>
        <rFont val="標楷體"/>
        <family val="4"/>
        <charset val="136"/>
      </rPr>
      <t>宜昌附幼</t>
    </r>
    <phoneticPr fontId="3" type="noConversion"/>
  </si>
  <si>
    <r>
      <rPr>
        <sz val="10"/>
        <rFont val="標楷體"/>
        <family val="4"/>
        <charset val="136"/>
      </rPr>
      <t>透明帆布</t>
    </r>
  </si>
  <si>
    <r>
      <rPr>
        <sz val="10"/>
        <rFont val="標楷體"/>
        <family val="4"/>
        <charset val="136"/>
      </rPr>
      <t>耳溫槍</t>
    </r>
  </si>
  <si>
    <r>
      <rPr>
        <sz val="10"/>
        <rFont val="標楷體"/>
        <family val="4"/>
        <charset val="136"/>
      </rPr>
      <t>幼兒椅</t>
    </r>
  </si>
  <si>
    <r>
      <rPr>
        <sz val="10"/>
        <rFont val="標楷體"/>
        <family val="4"/>
        <charset val="136"/>
      </rPr>
      <t>遊戲場告示牌</t>
    </r>
  </si>
  <si>
    <r>
      <rPr>
        <sz val="10"/>
        <rFont val="標楷體"/>
        <family val="4"/>
        <charset val="136"/>
      </rPr>
      <t>春日附幼</t>
    </r>
    <phoneticPr fontId="3" type="noConversion"/>
  </si>
  <si>
    <r>
      <rPr>
        <sz val="10"/>
        <rFont val="標楷體"/>
        <family val="4"/>
        <charset val="136"/>
      </rPr>
      <t>馬桶蓋更換</t>
    </r>
  </si>
  <si>
    <r>
      <rPr>
        <sz val="10"/>
        <rFont val="標楷體"/>
        <family val="4"/>
        <charset val="136"/>
      </rPr>
      <t>廁所水龍頭</t>
    </r>
    <r>
      <rPr>
        <sz val="10"/>
        <rFont val="Sylfaen"/>
        <family val="1"/>
      </rPr>
      <t>(</t>
    </r>
    <r>
      <rPr>
        <sz val="10"/>
        <rFont val="標楷體"/>
        <family val="4"/>
        <charset val="136"/>
      </rPr>
      <t>含施工</t>
    </r>
    <r>
      <rPr>
        <sz val="10"/>
        <rFont val="Sylfaen"/>
        <family val="1"/>
      </rPr>
      <t>)</t>
    </r>
  </si>
  <si>
    <r>
      <rPr>
        <sz val="10"/>
        <rFont val="標楷體"/>
        <family val="4"/>
        <charset val="136"/>
      </rPr>
      <t>遊戲場照明設備</t>
    </r>
    <r>
      <rPr>
        <sz val="10"/>
        <rFont val="Sylfaen"/>
        <family val="1"/>
      </rPr>
      <t>(</t>
    </r>
    <r>
      <rPr>
        <sz val="10"/>
        <rFont val="標楷體"/>
        <family val="4"/>
        <charset val="136"/>
      </rPr>
      <t>含配線</t>
    </r>
    <r>
      <rPr>
        <sz val="10"/>
        <rFont val="Sylfaen"/>
        <family val="1"/>
      </rPr>
      <t>)</t>
    </r>
  </si>
  <si>
    <r>
      <rPr>
        <sz val="10"/>
        <rFont val="標楷體"/>
        <family val="4"/>
        <charset val="136"/>
      </rPr>
      <t>教室燈管</t>
    </r>
    <r>
      <rPr>
        <sz val="10"/>
        <rFont val="Sylfaen"/>
        <family val="1"/>
      </rPr>
      <t>(</t>
    </r>
    <r>
      <rPr>
        <sz val="10"/>
        <rFont val="標楷體"/>
        <family val="4"/>
        <charset val="136"/>
      </rPr>
      <t>含安裝</t>
    </r>
    <r>
      <rPr>
        <sz val="10"/>
        <rFont val="Sylfaen"/>
        <family val="1"/>
      </rPr>
      <t>)</t>
    </r>
  </si>
  <si>
    <r>
      <rPr>
        <sz val="10"/>
        <rFont val="標楷體"/>
        <family val="4"/>
        <charset val="136"/>
      </rPr>
      <t>智動車</t>
    </r>
  </si>
  <si>
    <r>
      <rPr>
        <sz val="10"/>
        <rFont val="標楷體"/>
        <family val="4"/>
        <charset val="136"/>
      </rPr>
      <t>書櫃</t>
    </r>
  </si>
  <si>
    <r>
      <rPr>
        <sz val="10"/>
        <rFont val="標楷體"/>
        <family val="4"/>
        <charset val="136"/>
      </rPr>
      <t>娃娃家教具</t>
    </r>
  </si>
  <si>
    <r>
      <rPr>
        <sz val="10"/>
        <rFont val="標楷體"/>
        <family val="4"/>
        <charset val="136"/>
      </rPr>
      <t>娃娃家推車</t>
    </r>
  </si>
  <si>
    <r>
      <rPr>
        <sz val="10"/>
        <rFont val="標楷體"/>
        <family val="4"/>
        <charset val="136"/>
      </rPr>
      <t>茶杯牙刷櫃</t>
    </r>
  </si>
  <si>
    <r>
      <rPr>
        <sz val="10"/>
        <rFont val="標楷體"/>
        <family val="4"/>
        <charset val="136"/>
      </rPr>
      <t>電腦主機</t>
    </r>
    <r>
      <rPr>
        <sz val="10"/>
        <rFont val="Sylfaen"/>
        <family val="1"/>
      </rPr>
      <t>(</t>
    </r>
    <r>
      <rPr>
        <sz val="10"/>
        <rFont val="標楷體"/>
        <family val="4"/>
        <charset val="136"/>
      </rPr>
      <t>含螢幕</t>
    </r>
    <r>
      <rPr>
        <sz val="10"/>
        <rFont val="Sylfaen"/>
        <family val="1"/>
      </rPr>
      <t>)</t>
    </r>
  </si>
  <si>
    <r>
      <rPr>
        <sz val="10"/>
        <rFont val="標楷體"/>
        <family val="4"/>
        <charset val="136"/>
      </rPr>
      <t>樂合附幼</t>
    </r>
    <phoneticPr fontId="3" type="noConversion"/>
  </si>
  <si>
    <r>
      <rPr>
        <sz val="10"/>
        <rFont val="標楷體"/>
        <family val="4"/>
        <charset val="136"/>
      </rPr>
      <t>不鏽鋼安全護欄</t>
    </r>
    <r>
      <rPr>
        <sz val="10"/>
        <rFont val="Sylfaen"/>
        <family val="1"/>
      </rPr>
      <t>(</t>
    </r>
    <r>
      <rPr>
        <sz val="10"/>
        <rFont val="標楷體"/>
        <family val="4"/>
        <charset val="136"/>
      </rPr>
      <t>含五金另料、安裝</t>
    </r>
    <r>
      <rPr>
        <sz val="10"/>
        <rFont val="Sylfaen"/>
        <family val="1"/>
      </rPr>
      <t>)</t>
    </r>
  </si>
  <si>
    <r>
      <rPr>
        <sz val="10"/>
        <rFont val="標楷體"/>
        <family val="4"/>
        <charset val="136"/>
      </rPr>
      <t>廚房粉刷</t>
    </r>
  </si>
  <si>
    <r>
      <rPr>
        <sz val="10"/>
        <rFont val="標楷體"/>
        <family val="4"/>
        <charset val="136"/>
      </rPr>
      <t>銜牌</t>
    </r>
    <r>
      <rPr>
        <sz val="10"/>
        <rFont val="Sylfaen"/>
        <family val="1"/>
      </rPr>
      <t>(</t>
    </r>
    <r>
      <rPr>
        <sz val="10"/>
        <rFont val="標楷體"/>
        <family val="4"/>
        <charset val="136"/>
      </rPr>
      <t>壓克力</t>
    </r>
    <r>
      <rPr>
        <sz val="10"/>
        <rFont val="Sylfaen"/>
        <family val="1"/>
      </rPr>
      <t>)</t>
    </r>
  </si>
  <si>
    <r>
      <rPr>
        <sz val="10"/>
        <rFont val="標楷體"/>
        <family val="4"/>
        <charset val="136"/>
      </rPr>
      <t>銜牌</t>
    </r>
    <r>
      <rPr>
        <sz val="10"/>
        <rFont val="Sylfaen"/>
        <family val="1"/>
      </rPr>
      <t>(</t>
    </r>
    <r>
      <rPr>
        <sz val="10"/>
        <rFont val="標楷體"/>
        <family val="4"/>
        <charset val="136"/>
      </rPr>
      <t>木匾</t>
    </r>
    <r>
      <rPr>
        <sz val="10"/>
        <rFont val="Sylfaen"/>
        <family val="1"/>
      </rPr>
      <t>)</t>
    </r>
  </si>
  <si>
    <r>
      <rPr>
        <sz val="10"/>
        <rFont val="標楷體"/>
        <family val="4"/>
        <charset val="136"/>
      </rPr>
      <t>大進附幼</t>
    </r>
    <phoneticPr fontId="3" type="noConversion"/>
  </si>
  <si>
    <r>
      <rPr>
        <sz val="10"/>
        <rFont val="標楷體"/>
        <family val="4"/>
        <charset val="136"/>
      </rPr>
      <t>廁所整建工程</t>
    </r>
  </si>
  <si>
    <r>
      <rPr>
        <sz val="10"/>
        <rFont val="標楷體"/>
        <family val="4"/>
        <charset val="136"/>
      </rPr>
      <t>木質地板鋪設工程</t>
    </r>
  </si>
  <si>
    <r>
      <rPr>
        <sz val="10"/>
        <rFont val="標楷體"/>
        <family val="4"/>
        <charset val="136"/>
      </rPr>
      <t>儲藏室隔間工程</t>
    </r>
  </si>
  <si>
    <r>
      <rPr>
        <sz val="10"/>
        <rFont val="標楷體"/>
        <family val="4"/>
        <charset val="136"/>
      </rPr>
      <t>電冰箱</t>
    </r>
  </si>
  <si>
    <r>
      <rPr>
        <sz val="10"/>
        <rFont val="標楷體"/>
        <family val="4"/>
        <charset val="136"/>
      </rPr>
      <t>富里附幼</t>
    </r>
    <phoneticPr fontId="3" type="noConversion"/>
  </si>
  <si>
    <r>
      <rPr>
        <sz val="10"/>
        <rFont val="標楷體"/>
        <family val="4"/>
        <charset val="136"/>
      </rPr>
      <t>木質地板更新</t>
    </r>
  </si>
  <si>
    <r>
      <rPr>
        <sz val="10"/>
        <rFont val="標楷體"/>
        <family val="4"/>
        <charset val="136"/>
      </rPr>
      <t>熱水器</t>
    </r>
  </si>
  <si>
    <r>
      <rPr>
        <sz val="10"/>
        <rFont val="標楷體"/>
        <family val="4"/>
        <charset val="136"/>
      </rPr>
      <t>遊樂器材增設遮陽簾</t>
    </r>
  </si>
  <si>
    <r>
      <rPr>
        <sz val="10"/>
        <rFont val="標楷體"/>
        <family val="4"/>
        <charset val="136"/>
      </rPr>
      <t>安全衛生管理費</t>
    </r>
  </si>
  <si>
    <r>
      <rPr>
        <sz val="10"/>
        <rFont val="標楷體"/>
        <family val="4"/>
        <charset val="136"/>
      </rPr>
      <t>包商管理費及利潤</t>
    </r>
  </si>
  <si>
    <r>
      <rPr>
        <sz val="10"/>
        <rFont val="標楷體"/>
        <family val="4"/>
        <charset val="136"/>
      </rPr>
      <t>稅捐</t>
    </r>
  </si>
  <si>
    <r>
      <rPr>
        <sz val="10"/>
        <rFont val="標楷體"/>
        <family val="4"/>
        <charset val="136"/>
      </rPr>
      <t>空污費</t>
    </r>
  </si>
  <si>
    <r>
      <rPr>
        <sz val="10"/>
        <rFont val="標楷體"/>
        <family val="4"/>
        <charset val="136"/>
      </rPr>
      <t>工程管理費</t>
    </r>
  </si>
  <si>
    <r>
      <rPr>
        <sz val="10"/>
        <rFont val="標楷體"/>
        <family val="4"/>
        <charset val="136"/>
      </rPr>
      <t>設計監造費</t>
    </r>
  </si>
  <si>
    <r>
      <rPr>
        <sz val="10"/>
        <rFont val="標楷體"/>
        <family val="4"/>
        <charset val="136"/>
      </rPr>
      <t>玉里附幼</t>
    </r>
    <phoneticPr fontId="3" type="noConversion"/>
  </si>
  <si>
    <r>
      <rPr>
        <sz val="10"/>
        <rFont val="標楷體"/>
        <family val="4"/>
        <charset val="136"/>
      </rPr>
      <t>遊樂器材更換</t>
    </r>
    <r>
      <rPr>
        <sz val="10"/>
        <rFont val="Sylfaen"/>
        <family val="1"/>
      </rPr>
      <t>(</t>
    </r>
    <r>
      <rPr>
        <sz val="10"/>
        <rFont val="標楷體"/>
        <family val="4"/>
        <charset val="136"/>
      </rPr>
      <t>含地墊、運棄</t>
    </r>
    <r>
      <rPr>
        <sz val="10"/>
        <rFont val="Sylfaen"/>
        <family val="1"/>
      </rPr>
      <t>)</t>
    </r>
  </si>
  <si>
    <r>
      <rPr>
        <sz val="10"/>
        <rFont val="標楷體"/>
        <family val="4"/>
        <charset val="136"/>
      </rPr>
      <t>校園廣播系統</t>
    </r>
  </si>
  <si>
    <r>
      <rPr>
        <sz val="10"/>
        <rFont val="標楷體"/>
        <family val="4"/>
        <charset val="136"/>
      </rPr>
      <t>遮雨棚</t>
    </r>
  </si>
  <si>
    <r>
      <rPr>
        <sz val="10"/>
        <rFont val="標楷體"/>
        <family val="4"/>
        <charset val="136"/>
      </rPr>
      <t>平板電腦</t>
    </r>
  </si>
  <si>
    <r>
      <rPr>
        <sz val="10"/>
        <rFont val="標楷體"/>
        <family val="4"/>
        <charset val="136"/>
      </rPr>
      <t>手提式廣播音響</t>
    </r>
  </si>
  <si>
    <r>
      <rPr>
        <sz val="10"/>
        <rFont val="標楷體"/>
        <family val="4"/>
        <charset val="136"/>
      </rPr>
      <t>九格櫃</t>
    </r>
  </si>
  <si>
    <r>
      <rPr>
        <sz val="10"/>
        <rFont val="標楷體"/>
        <family val="4"/>
        <charset val="136"/>
      </rPr>
      <t>碎紙機</t>
    </r>
  </si>
  <si>
    <r>
      <rPr>
        <sz val="10"/>
        <rFont val="標楷體"/>
        <family val="4"/>
        <charset val="136"/>
      </rPr>
      <t>稻香附幼</t>
    </r>
    <phoneticPr fontId="3" type="noConversion"/>
  </si>
  <si>
    <r>
      <rPr>
        <sz val="10"/>
        <rFont val="標楷體"/>
        <family val="4"/>
        <charset val="136"/>
      </rPr>
      <t>室內裝修改善費用</t>
    </r>
  </si>
  <si>
    <r>
      <rPr>
        <sz val="10"/>
        <rFont val="標楷體"/>
        <family val="4"/>
        <charset val="136"/>
      </rPr>
      <t>餐車</t>
    </r>
  </si>
  <si>
    <r>
      <rPr>
        <sz val="10"/>
        <rFont val="標楷體"/>
        <family val="4"/>
        <charset val="136"/>
      </rPr>
      <t>軟木塞牆壁</t>
    </r>
  </si>
  <si>
    <r>
      <rPr>
        <sz val="10"/>
        <rFont val="標楷體"/>
        <family val="4"/>
        <charset val="136"/>
      </rPr>
      <t>地板磁磚</t>
    </r>
  </si>
  <si>
    <r>
      <rPr>
        <sz val="10"/>
        <rFont val="標楷體"/>
        <family val="4"/>
        <charset val="136"/>
      </rPr>
      <t>公佈欄</t>
    </r>
  </si>
  <si>
    <r>
      <rPr>
        <sz val="10"/>
        <rFont val="標楷體"/>
        <family val="4"/>
        <charset val="136"/>
      </rPr>
      <t>冷氣</t>
    </r>
    <r>
      <rPr>
        <sz val="10"/>
        <rFont val="Sylfaen"/>
        <family val="1"/>
      </rPr>
      <t>(</t>
    </r>
    <r>
      <rPr>
        <sz val="10"/>
        <rFont val="標楷體"/>
        <family val="4"/>
        <charset val="136"/>
      </rPr>
      <t>含安裝</t>
    </r>
    <r>
      <rPr>
        <sz val="10"/>
        <rFont val="Sylfaen"/>
        <family val="1"/>
      </rPr>
      <t>)</t>
    </r>
  </si>
  <si>
    <r>
      <rPr>
        <sz val="10"/>
        <rFont val="標楷體"/>
        <family val="4"/>
        <charset val="136"/>
      </rPr>
      <t>積木櫃</t>
    </r>
  </si>
  <si>
    <r>
      <rPr>
        <sz val="10"/>
        <rFont val="標楷體"/>
        <family val="4"/>
        <charset val="136"/>
      </rPr>
      <t>瑞美附幼</t>
    </r>
    <phoneticPr fontId="3" type="noConversion"/>
  </si>
  <si>
    <r>
      <rPr>
        <sz val="10"/>
        <rFont val="標楷體"/>
        <family val="4"/>
        <charset val="136"/>
      </rPr>
      <t>科學繪本</t>
    </r>
  </si>
  <si>
    <r>
      <rPr>
        <sz val="10"/>
        <rFont val="標楷體"/>
        <family val="4"/>
        <charset val="136"/>
      </rPr>
      <t>遊樂器材維修與更新</t>
    </r>
  </si>
  <si>
    <r>
      <rPr>
        <sz val="10"/>
        <rFont val="標楷體"/>
        <family val="4"/>
        <charset val="136"/>
      </rPr>
      <t>水溝加蓋</t>
    </r>
  </si>
  <si>
    <r>
      <rPr>
        <sz val="10"/>
        <rFont val="標楷體"/>
        <family val="4"/>
        <charset val="136"/>
      </rPr>
      <t>抽水機加遮雨架</t>
    </r>
  </si>
  <si>
    <r>
      <rPr>
        <sz val="10"/>
        <rFont val="標楷體"/>
        <family val="4"/>
        <charset val="136"/>
      </rPr>
      <t>手提式收音機</t>
    </r>
  </si>
  <si>
    <r>
      <rPr>
        <sz val="10"/>
        <rFont val="標楷體"/>
        <family val="4"/>
        <charset val="136"/>
      </rPr>
      <t>紅葉附幼</t>
    </r>
    <phoneticPr fontId="3" type="noConversion"/>
  </si>
  <si>
    <r>
      <rPr>
        <sz val="10"/>
        <rFont val="標楷體"/>
        <family val="4"/>
        <charset val="136"/>
      </rPr>
      <t>洗衣機</t>
    </r>
  </si>
  <si>
    <r>
      <rPr>
        <sz val="10"/>
        <rFont val="標楷體"/>
        <family val="4"/>
        <charset val="136"/>
      </rPr>
      <t>教具收納櫃</t>
    </r>
  </si>
  <si>
    <r>
      <rPr>
        <sz val="10"/>
        <rFont val="標楷體"/>
        <family val="4"/>
        <charset val="136"/>
      </rPr>
      <t>牙刷杯架</t>
    </r>
  </si>
  <si>
    <r>
      <rPr>
        <sz val="10"/>
        <rFont val="標楷體"/>
        <family val="4"/>
        <charset val="136"/>
      </rPr>
      <t>豐濱附幼</t>
    </r>
    <phoneticPr fontId="3" type="noConversion"/>
  </si>
  <si>
    <r>
      <rPr>
        <sz val="10"/>
        <rFont val="標楷體"/>
        <family val="4"/>
        <charset val="136"/>
      </rPr>
      <t>安全地墊鋪設</t>
    </r>
  </si>
  <si>
    <r>
      <rPr>
        <sz val="10"/>
        <rFont val="標楷體"/>
        <family val="4"/>
        <charset val="136"/>
      </rPr>
      <t>大榮附幼</t>
    </r>
    <phoneticPr fontId="3" type="noConversion"/>
  </si>
  <si>
    <r>
      <rPr>
        <sz val="10"/>
        <rFont val="標楷體"/>
        <family val="4"/>
        <charset val="136"/>
      </rPr>
      <t>防滑地墊</t>
    </r>
  </si>
  <si>
    <r>
      <rPr>
        <sz val="10"/>
        <rFont val="標楷體"/>
        <family val="4"/>
        <charset val="136"/>
      </rPr>
      <t>移動式廣播音響設備</t>
    </r>
  </si>
  <si>
    <r>
      <rPr>
        <sz val="10"/>
        <rFont val="標楷體"/>
        <family val="4"/>
        <charset val="136"/>
      </rPr>
      <t>北昌附幼</t>
    </r>
    <phoneticPr fontId="3" type="noConversion"/>
  </si>
  <si>
    <r>
      <t>RO</t>
    </r>
    <r>
      <rPr>
        <sz val="10"/>
        <rFont val="標楷體"/>
        <family val="4"/>
        <charset val="136"/>
      </rPr>
      <t>進水器</t>
    </r>
  </si>
  <si>
    <r>
      <rPr>
        <sz val="10"/>
        <rFont val="標楷體"/>
        <family val="4"/>
        <charset val="136"/>
      </rPr>
      <t>快速爐</t>
    </r>
  </si>
  <si>
    <r>
      <rPr>
        <sz val="10"/>
        <rFont val="標楷體"/>
        <family val="4"/>
        <charset val="136"/>
      </rPr>
      <t>廚房油漆</t>
    </r>
  </si>
  <si>
    <r>
      <rPr>
        <sz val="10"/>
        <rFont val="標楷體"/>
        <family val="4"/>
        <charset val="136"/>
      </rPr>
      <t>紅外線感應碰觸門</t>
    </r>
  </si>
  <si>
    <r>
      <rPr>
        <sz val="10"/>
        <rFont val="標楷體"/>
        <family val="4"/>
        <charset val="136"/>
      </rPr>
      <t>膠粒修邊</t>
    </r>
  </si>
  <si>
    <r>
      <rPr>
        <sz val="10"/>
        <rFont val="標楷體"/>
        <family val="4"/>
        <charset val="136"/>
      </rPr>
      <t>護條</t>
    </r>
  </si>
  <si>
    <r>
      <rPr>
        <sz val="10"/>
        <rFont val="標楷體"/>
        <family val="4"/>
        <charset val="136"/>
      </rPr>
      <t>保護管</t>
    </r>
  </si>
  <si>
    <r>
      <rPr>
        <sz val="10"/>
        <rFont val="標楷體"/>
        <family val="4"/>
        <charset val="136"/>
      </rPr>
      <t>遊樂器材</t>
    </r>
    <r>
      <rPr>
        <sz val="10"/>
        <rFont val="Sylfaen"/>
        <family val="1"/>
      </rPr>
      <t>(</t>
    </r>
    <r>
      <rPr>
        <sz val="10"/>
        <rFont val="標楷體"/>
        <family val="4"/>
        <charset val="136"/>
      </rPr>
      <t>含地墊</t>
    </r>
    <r>
      <rPr>
        <sz val="10"/>
        <rFont val="Sylfaen"/>
        <family val="1"/>
      </rPr>
      <t>)</t>
    </r>
  </si>
  <si>
    <r>
      <rPr>
        <sz val="10"/>
        <rFont val="標楷體"/>
        <family val="4"/>
        <charset val="136"/>
      </rPr>
      <t>角鋼架</t>
    </r>
  </si>
  <si>
    <r>
      <rPr>
        <sz val="10"/>
        <rFont val="標楷體"/>
        <family val="4"/>
        <charset val="136"/>
      </rPr>
      <t>室內感覺統合遊戲組</t>
    </r>
  </si>
  <si>
    <r>
      <rPr>
        <sz val="10"/>
        <rFont val="標楷體"/>
        <family val="4"/>
        <charset val="136"/>
      </rPr>
      <t>圖書</t>
    </r>
  </si>
  <si>
    <r>
      <rPr>
        <sz val="10"/>
        <rFont val="標楷體"/>
        <family val="4"/>
        <charset val="136"/>
      </rPr>
      <t>洗手台改善</t>
    </r>
  </si>
  <si>
    <r>
      <rPr>
        <sz val="10"/>
        <rFont val="標楷體"/>
        <family val="4"/>
        <charset val="136"/>
      </rPr>
      <t>林榮附幼</t>
    </r>
    <phoneticPr fontId="3" type="noConversion"/>
  </si>
  <si>
    <r>
      <rPr>
        <sz val="10"/>
        <rFont val="標楷體"/>
        <family val="4"/>
        <charset val="136"/>
      </rPr>
      <t>安全護條</t>
    </r>
  </si>
  <si>
    <r>
      <rPr>
        <sz val="10"/>
        <rFont val="標楷體"/>
        <family val="4"/>
        <charset val="136"/>
      </rPr>
      <t>新建洗手台</t>
    </r>
  </si>
  <si>
    <r>
      <rPr>
        <sz val="10"/>
        <rFont val="標楷體"/>
        <family val="4"/>
        <charset val="136"/>
      </rPr>
      <t>安全地墊更新</t>
    </r>
  </si>
  <si>
    <r>
      <rPr>
        <sz val="10"/>
        <rFont val="標楷體"/>
        <family val="4"/>
        <charset val="136"/>
      </rPr>
      <t>告示牌</t>
    </r>
  </si>
  <si>
    <r>
      <rPr>
        <sz val="10"/>
        <rFont val="標楷體"/>
        <family val="4"/>
        <charset val="136"/>
      </rPr>
      <t>牙刷櫃</t>
    </r>
  </si>
  <si>
    <r>
      <rPr>
        <sz val="10"/>
        <rFont val="標楷體"/>
        <family val="4"/>
        <charset val="136"/>
      </rPr>
      <t>奇美附幼</t>
    </r>
    <phoneticPr fontId="3" type="noConversion"/>
  </si>
  <si>
    <r>
      <rPr>
        <sz val="10"/>
        <rFont val="標楷體"/>
        <family val="4"/>
        <charset val="136"/>
      </rPr>
      <t>廁所油漆</t>
    </r>
  </si>
  <si>
    <r>
      <rPr>
        <sz val="10"/>
        <rFont val="標楷體"/>
        <family val="4"/>
        <charset val="136"/>
      </rPr>
      <t>防漏工程</t>
    </r>
  </si>
  <si>
    <r>
      <rPr>
        <sz val="10"/>
        <rFont val="標楷體"/>
        <family val="4"/>
        <charset val="136"/>
      </rPr>
      <t>運動墊</t>
    </r>
  </si>
  <si>
    <r>
      <rPr>
        <sz val="10"/>
        <rFont val="標楷體"/>
        <family val="4"/>
        <charset val="136"/>
      </rPr>
      <t>巧巧大積木</t>
    </r>
  </si>
  <si>
    <r>
      <rPr>
        <sz val="10"/>
        <rFont val="標楷體"/>
        <family val="4"/>
        <charset val="136"/>
      </rPr>
      <t>水璉附幼</t>
    </r>
    <phoneticPr fontId="3" type="noConversion"/>
  </si>
  <si>
    <r>
      <rPr>
        <sz val="10"/>
        <rFont val="標楷體"/>
        <family val="4"/>
        <charset val="136"/>
      </rPr>
      <t>逃生標誌燈</t>
    </r>
  </si>
  <si>
    <r>
      <rPr>
        <sz val="10"/>
        <rFont val="標楷體"/>
        <family val="4"/>
        <charset val="136"/>
      </rPr>
      <t>緊急照明燈</t>
    </r>
  </si>
  <si>
    <r>
      <rPr>
        <sz val="10"/>
        <rFont val="標楷體"/>
        <family val="4"/>
        <charset val="136"/>
      </rPr>
      <t>不鏽鋼安全護欄</t>
    </r>
  </si>
  <si>
    <r>
      <rPr>
        <sz val="10"/>
        <rFont val="標楷體"/>
        <family val="4"/>
        <charset val="136"/>
      </rPr>
      <t>牙刷茶杯櫃</t>
    </r>
  </si>
  <si>
    <r>
      <rPr>
        <sz val="10"/>
        <rFont val="標楷體"/>
        <family val="4"/>
        <charset val="136"/>
      </rPr>
      <t>脫水機</t>
    </r>
  </si>
  <si>
    <r>
      <rPr>
        <sz val="10"/>
        <rFont val="標楷體"/>
        <family val="4"/>
        <charset val="136"/>
      </rPr>
      <t>收納櫃</t>
    </r>
  </si>
  <si>
    <r>
      <rPr>
        <sz val="10"/>
        <rFont val="標楷體"/>
        <family val="4"/>
        <charset val="136"/>
      </rPr>
      <t>工作桌</t>
    </r>
  </si>
  <si>
    <r>
      <rPr>
        <sz val="10"/>
        <rFont val="標楷體"/>
        <family val="4"/>
        <charset val="136"/>
      </rPr>
      <t>護貝機</t>
    </r>
  </si>
  <si>
    <r>
      <rPr>
        <sz val="10"/>
        <rFont val="標楷體"/>
        <family val="4"/>
        <charset val="136"/>
      </rPr>
      <t>體能設備</t>
    </r>
  </si>
  <si>
    <r>
      <rPr>
        <sz val="10"/>
        <rFont val="標楷體"/>
        <family val="4"/>
        <charset val="136"/>
      </rPr>
      <t>沙坑施作工程</t>
    </r>
  </si>
  <si>
    <r>
      <rPr>
        <sz val="10"/>
        <rFont val="標楷體"/>
        <family val="4"/>
        <charset val="136"/>
      </rPr>
      <t>教學設備</t>
    </r>
  </si>
  <si>
    <r>
      <rPr>
        <sz val="10"/>
        <rFont val="標楷體"/>
        <family val="4"/>
        <charset val="136"/>
      </rPr>
      <t>樂器</t>
    </r>
  </si>
  <si>
    <r>
      <rPr>
        <sz val="10"/>
        <rFont val="標楷體"/>
        <family val="4"/>
        <charset val="136"/>
      </rPr>
      <t>豐山附幼</t>
    </r>
    <phoneticPr fontId="3" type="noConversion"/>
  </si>
  <si>
    <r>
      <rPr>
        <sz val="10"/>
        <rFont val="標楷體"/>
        <family val="4"/>
        <charset val="136"/>
      </rPr>
      <t>手提式擴音機</t>
    </r>
  </si>
  <si>
    <r>
      <rPr>
        <sz val="10"/>
        <rFont val="標楷體"/>
        <family val="4"/>
        <charset val="136"/>
      </rPr>
      <t>三民附幼</t>
    </r>
    <phoneticPr fontId="3" type="noConversion"/>
  </si>
  <si>
    <r>
      <rPr>
        <sz val="10"/>
        <rFont val="標楷體"/>
        <family val="4"/>
        <charset val="136"/>
      </rPr>
      <t>廚房改善工程</t>
    </r>
  </si>
  <si>
    <r>
      <rPr>
        <sz val="10"/>
        <rFont val="標楷體"/>
        <family val="4"/>
        <charset val="136"/>
      </rPr>
      <t>寢室設施設備改善工程</t>
    </r>
  </si>
  <si>
    <r>
      <rPr>
        <sz val="10"/>
        <rFont val="標楷體"/>
        <family val="4"/>
        <charset val="136"/>
      </rPr>
      <t>明義附幼</t>
    </r>
    <phoneticPr fontId="3" type="noConversion"/>
  </si>
  <si>
    <r>
      <rPr>
        <sz val="10"/>
        <rFont val="標楷體"/>
        <family val="4"/>
        <charset val="136"/>
      </rPr>
      <t>永豐附幼</t>
    </r>
    <phoneticPr fontId="3" type="noConversion"/>
  </si>
  <si>
    <r>
      <rPr>
        <sz val="10"/>
        <rFont val="標楷體"/>
        <family val="4"/>
        <charset val="136"/>
      </rPr>
      <t>展示板</t>
    </r>
  </si>
  <si>
    <r>
      <rPr>
        <sz val="10"/>
        <rFont val="標楷體"/>
        <family val="4"/>
        <charset val="136"/>
      </rPr>
      <t>電視</t>
    </r>
  </si>
  <si>
    <r>
      <rPr>
        <sz val="10"/>
        <rFont val="標楷體"/>
        <family val="4"/>
        <charset val="136"/>
      </rPr>
      <t>製麵包機</t>
    </r>
  </si>
  <si>
    <r>
      <rPr>
        <sz val="10"/>
        <rFont val="標楷體"/>
        <family val="4"/>
        <charset val="136"/>
      </rPr>
      <t>調理鍋</t>
    </r>
  </si>
  <si>
    <r>
      <rPr>
        <sz val="10"/>
        <rFont val="標楷體"/>
        <family val="4"/>
        <charset val="136"/>
      </rPr>
      <t>崇德附幼</t>
    </r>
    <phoneticPr fontId="3" type="noConversion"/>
  </si>
  <si>
    <r>
      <rPr>
        <sz val="10"/>
        <rFont val="標楷體"/>
        <family val="4"/>
        <charset val="136"/>
      </rPr>
      <t>後牆滲水工程</t>
    </r>
  </si>
  <si>
    <r>
      <rPr>
        <sz val="10"/>
        <rFont val="標楷體"/>
        <family val="4"/>
        <charset val="136"/>
      </rPr>
      <t>多功能坡道工程</t>
    </r>
  </si>
  <si>
    <r>
      <rPr>
        <sz val="10"/>
        <rFont val="標楷體"/>
        <family val="4"/>
        <charset val="136"/>
      </rPr>
      <t>遊戲場塌陷填補工程</t>
    </r>
  </si>
  <si>
    <r>
      <rPr>
        <sz val="10"/>
        <rFont val="標楷體"/>
        <family val="4"/>
        <charset val="136"/>
      </rPr>
      <t>走廊設施設備改善</t>
    </r>
  </si>
  <si>
    <r>
      <rPr>
        <sz val="10"/>
        <rFont val="標楷體"/>
        <family val="4"/>
        <charset val="136"/>
      </rPr>
      <t>廚房設備</t>
    </r>
  </si>
  <si>
    <r>
      <rPr>
        <sz val="10"/>
        <rFont val="標楷體"/>
        <family val="4"/>
        <charset val="136"/>
      </rPr>
      <t>窗戶修繕</t>
    </r>
  </si>
  <si>
    <r>
      <rPr>
        <sz val="10"/>
        <rFont val="標楷體"/>
        <family val="4"/>
        <charset val="136"/>
      </rPr>
      <t>行事曆白板</t>
    </r>
  </si>
  <si>
    <r>
      <t>A</t>
    </r>
    <r>
      <rPr>
        <sz val="10"/>
        <rFont val="標楷體"/>
        <family val="4"/>
        <charset val="136"/>
      </rPr>
      <t>字櫃</t>
    </r>
  </si>
  <si>
    <r>
      <rPr>
        <sz val="10"/>
        <rFont val="標楷體"/>
        <family val="4"/>
        <charset val="136"/>
      </rPr>
      <t>小沙發</t>
    </r>
  </si>
  <si>
    <r>
      <rPr>
        <sz val="10"/>
        <rFont val="標楷體"/>
        <family val="4"/>
        <charset val="136"/>
      </rPr>
      <t>小圓椅</t>
    </r>
  </si>
  <si>
    <r>
      <rPr>
        <sz val="10"/>
        <rFont val="標楷體"/>
        <family val="4"/>
        <charset val="136"/>
      </rPr>
      <t>彩虹橋</t>
    </r>
  </si>
  <si>
    <r>
      <rPr>
        <sz val="10"/>
        <rFont val="標楷體"/>
        <family val="4"/>
        <charset val="136"/>
      </rPr>
      <t>安全立牌</t>
    </r>
  </si>
  <si>
    <r>
      <rPr>
        <sz val="10"/>
        <rFont val="標楷體"/>
        <family val="4"/>
        <charset val="136"/>
      </rPr>
      <t>門首及班級銜牌</t>
    </r>
  </si>
  <si>
    <r>
      <rPr>
        <sz val="10"/>
        <rFont val="標楷體"/>
        <family val="4"/>
        <charset val="136"/>
      </rPr>
      <t>瑞穗附幼</t>
    </r>
    <phoneticPr fontId="3" type="noConversion"/>
  </si>
  <si>
    <r>
      <rPr>
        <sz val="10"/>
        <rFont val="標楷體"/>
        <family val="4"/>
        <charset val="136"/>
      </rPr>
      <t>遊戲設備更新及地墊鋪設工程</t>
    </r>
  </si>
  <si>
    <r>
      <rPr>
        <sz val="10"/>
        <rFont val="標楷體"/>
        <family val="4"/>
        <charset val="136"/>
      </rPr>
      <t>電腦</t>
    </r>
    <r>
      <rPr>
        <sz val="10"/>
        <rFont val="Sylfaen"/>
        <family val="1"/>
      </rPr>
      <t>(</t>
    </r>
    <r>
      <rPr>
        <sz val="10"/>
        <rFont val="標楷體"/>
        <family val="4"/>
        <charset val="136"/>
      </rPr>
      <t>含螢幕</t>
    </r>
    <r>
      <rPr>
        <sz val="10"/>
        <rFont val="Sylfaen"/>
        <family val="1"/>
      </rPr>
      <t>)</t>
    </r>
  </si>
  <si>
    <r>
      <rPr>
        <sz val="10"/>
        <rFont val="標楷體"/>
        <family val="4"/>
        <charset val="136"/>
      </rPr>
      <t>銅門附幼</t>
    </r>
    <phoneticPr fontId="3" type="noConversion"/>
  </si>
  <si>
    <r>
      <rPr>
        <sz val="10"/>
        <rFont val="標楷體"/>
        <family val="4"/>
        <charset val="136"/>
      </rPr>
      <t>招牌</t>
    </r>
  </si>
  <si>
    <r>
      <rPr>
        <sz val="10"/>
        <rFont val="標楷體"/>
        <family val="4"/>
        <charset val="136"/>
      </rPr>
      <t>電腦</t>
    </r>
  </si>
  <si>
    <r>
      <rPr>
        <sz val="10"/>
        <rFont val="標楷體"/>
        <family val="4"/>
        <charset val="136"/>
      </rPr>
      <t>移動式白板</t>
    </r>
  </si>
  <si>
    <r>
      <rPr>
        <sz val="10"/>
        <rFont val="標楷體"/>
        <family val="4"/>
        <charset val="136"/>
      </rPr>
      <t>烘碗機</t>
    </r>
  </si>
  <si>
    <r>
      <rPr>
        <sz val="10"/>
        <rFont val="標楷體"/>
        <family val="4"/>
        <charset val="136"/>
      </rPr>
      <t>廁所門扇及開關</t>
    </r>
  </si>
  <si>
    <r>
      <rPr>
        <sz val="10"/>
        <rFont val="標楷體"/>
        <family val="4"/>
        <charset val="136"/>
      </rPr>
      <t>富源附幼</t>
    </r>
    <phoneticPr fontId="3" type="noConversion"/>
  </si>
  <si>
    <r>
      <rPr>
        <sz val="10"/>
        <rFont val="標楷體"/>
        <family val="4"/>
        <charset val="136"/>
      </rPr>
      <t>輕鋼架</t>
    </r>
  </si>
  <si>
    <r>
      <rPr>
        <sz val="10"/>
        <rFont val="標楷體"/>
        <family val="4"/>
        <charset val="136"/>
      </rPr>
      <t>室內燈架</t>
    </r>
  </si>
  <si>
    <r>
      <rPr>
        <sz val="10"/>
        <rFont val="標楷體"/>
        <family val="4"/>
        <charset val="136"/>
      </rPr>
      <t>小便池隔間板</t>
    </r>
  </si>
  <si>
    <r>
      <rPr>
        <sz val="10"/>
        <rFont val="標楷體"/>
        <family val="4"/>
        <charset val="136"/>
      </rPr>
      <t>外觀清洗油漆</t>
    </r>
  </si>
  <si>
    <r>
      <rPr>
        <sz val="10"/>
        <rFont val="標楷體"/>
        <family val="4"/>
        <charset val="136"/>
      </rPr>
      <t>儲物櫃</t>
    </r>
  </si>
  <si>
    <r>
      <rPr>
        <sz val="10"/>
        <rFont val="標楷體"/>
        <family val="4"/>
        <charset val="136"/>
      </rPr>
      <t>佈告欄</t>
    </r>
  </si>
  <si>
    <r>
      <rPr>
        <sz val="10"/>
        <rFont val="標楷體"/>
        <family val="4"/>
        <charset val="136"/>
      </rPr>
      <t>教具</t>
    </r>
  </si>
  <si>
    <r>
      <rPr>
        <sz val="10"/>
        <rFont val="標楷體"/>
        <family val="4"/>
        <charset val="136"/>
      </rPr>
      <t>擴音機</t>
    </r>
  </si>
  <si>
    <r>
      <rPr>
        <sz val="10"/>
        <rFont val="標楷體"/>
        <family val="4"/>
        <charset val="136"/>
      </rPr>
      <t>手鐘</t>
    </r>
  </si>
  <si>
    <r>
      <rPr>
        <sz val="10"/>
        <rFont val="標楷體"/>
        <family val="4"/>
        <charset val="136"/>
      </rPr>
      <t>東竹附幼</t>
    </r>
    <phoneticPr fontId="3" type="noConversion"/>
  </si>
  <si>
    <r>
      <rPr>
        <sz val="10"/>
        <rFont val="標楷體"/>
        <family val="4"/>
        <charset val="136"/>
      </rPr>
      <t>電動螢幕</t>
    </r>
  </si>
  <si>
    <r>
      <rPr>
        <sz val="10"/>
        <rFont val="標楷體"/>
        <family val="4"/>
        <charset val="136"/>
      </rPr>
      <t>手提式錄音機</t>
    </r>
  </si>
  <si>
    <r>
      <rPr>
        <sz val="10"/>
        <rFont val="標楷體"/>
        <family val="4"/>
        <charset val="136"/>
      </rPr>
      <t>電話傳真機</t>
    </r>
  </si>
  <si>
    <r>
      <rPr>
        <sz val="10"/>
        <rFont val="標楷體"/>
        <family val="4"/>
        <charset val="136"/>
      </rPr>
      <t>茶壺架</t>
    </r>
  </si>
  <si>
    <r>
      <rPr>
        <sz val="10"/>
        <rFont val="標楷體"/>
        <family val="4"/>
        <charset val="136"/>
      </rPr>
      <t>和平附幼</t>
    </r>
    <phoneticPr fontId="3" type="noConversion"/>
  </si>
  <si>
    <r>
      <rPr>
        <sz val="10"/>
        <rFont val="標楷體"/>
        <family val="4"/>
        <charset val="136"/>
      </rPr>
      <t>活動式白板</t>
    </r>
  </si>
  <si>
    <r>
      <rPr>
        <sz val="10"/>
        <rFont val="標楷體"/>
        <family val="4"/>
        <charset val="136"/>
      </rPr>
      <t>光復附幼</t>
    </r>
    <phoneticPr fontId="3" type="noConversion"/>
  </si>
  <si>
    <r>
      <rPr>
        <sz val="10"/>
        <rFont val="標楷體"/>
        <family val="4"/>
        <charset val="136"/>
      </rPr>
      <t>壁癌改善工程</t>
    </r>
  </si>
  <si>
    <r>
      <rPr>
        <sz val="10"/>
        <rFont val="標楷體"/>
        <family val="4"/>
        <charset val="136"/>
      </rPr>
      <t>牆面開門</t>
    </r>
  </si>
  <si>
    <r>
      <rPr>
        <sz val="10"/>
        <rFont val="標楷體"/>
        <family val="4"/>
        <charset val="136"/>
      </rPr>
      <t>廚房防漏</t>
    </r>
    <r>
      <rPr>
        <sz val="10"/>
        <rFont val="Sylfaen"/>
        <family val="1"/>
      </rPr>
      <t>RC</t>
    </r>
    <r>
      <rPr>
        <sz val="10"/>
        <rFont val="標楷體"/>
        <family val="4"/>
        <charset val="136"/>
      </rPr>
      <t>頂板</t>
    </r>
  </si>
  <si>
    <r>
      <rPr>
        <sz val="10"/>
        <rFont val="標楷體"/>
        <family val="4"/>
        <charset val="136"/>
      </rPr>
      <t>園內外及走廊油漆</t>
    </r>
  </si>
  <si>
    <r>
      <rPr>
        <sz val="10"/>
        <rFont val="標楷體"/>
        <family val="4"/>
        <charset val="136"/>
      </rPr>
      <t>監視器</t>
    </r>
  </si>
  <si>
    <r>
      <rPr>
        <sz val="10"/>
        <rFont val="標楷體"/>
        <family val="4"/>
        <charset val="136"/>
      </rPr>
      <t>教室總電源迴路</t>
    </r>
  </si>
  <si>
    <r>
      <rPr>
        <sz val="10"/>
        <rFont val="標楷體"/>
        <family val="4"/>
        <charset val="136"/>
      </rPr>
      <t>教室電源線路檢修</t>
    </r>
  </si>
  <si>
    <r>
      <rPr>
        <sz val="10"/>
        <rFont val="標楷體"/>
        <family val="4"/>
        <charset val="136"/>
      </rPr>
      <t>走廊及教室燈具</t>
    </r>
  </si>
  <si>
    <r>
      <rPr>
        <sz val="10"/>
        <rFont val="標楷體"/>
        <family val="4"/>
        <charset val="136"/>
      </rPr>
      <t>電視</t>
    </r>
    <r>
      <rPr>
        <sz val="10"/>
        <rFont val="Sylfaen"/>
        <family val="1"/>
      </rPr>
      <t>(</t>
    </r>
    <r>
      <rPr>
        <sz val="10"/>
        <rFont val="標楷體"/>
        <family val="4"/>
        <charset val="136"/>
      </rPr>
      <t>含電視架</t>
    </r>
    <r>
      <rPr>
        <sz val="10"/>
        <rFont val="Sylfaen"/>
        <family val="1"/>
      </rPr>
      <t>)</t>
    </r>
  </si>
  <si>
    <r>
      <rPr>
        <sz val="10"/>
        <rFont val="標楷體"/>
        <family val="4"/>
        <charset val="136"/>
      </rPr>
      <t>體能器材</t>
    </r>
  </si>
  <si>
    <r>
      <rPr>
        <sz val="10"/>
        <rFont val="標楷體"/>
        <family val="4"/>
        <charset val="136"/>
      </rPr>
      <t>小便斗沖水凡而</t>
    </r>
  </si>
  <si>
    <r>
      <rPr>
        <sz val="10"/>
        <rFont val="標楷體"/>
        <family val="4"/>
        <charset val="136"/>
      </rPr>
      <t>南華附幼</t>
    </r>
    <phoneticPr fontId="3" type="noConversion"/>
  </si>
  <si>
    <r>
      <rPr>
        <sz val="10"/>
        <rFont val="標楷體"/>
        <family val="4"/>
        <charset val="136"/>
      </rPr>
      <t>走廊坡崁工程</t>
    </r>
  </si>
  <si>
    <r>
      <rPr>
        <sz val="10"/>
        <rFont val="標楷體"/>
        <family val="4"/>
        <charset val="136"/>
      </rPr>
      <t>配膳長方桌</t>
    </r>
  </si>
  <si>
    <r>
      <rPr>
        <sz val="10"/>
        <rFont val="標楷體"/>
        <family val="4"/>
        <charset val="136"/>
      </rPr>
      <t>油漆</t>
    </r>
  </si>
  <si>
    <r>
      <rPr>
        <sz val="10"/>
        <rFont val="標楷體"/>
        <family val="4"/>
        <charset val="136"/>
      </rPr>
      <t>親職教育專用桌</t>
    </r>
  </si>
  <si>
    <r>
      <rPr>
        <sz val="10"/>
        <rFont val="標楷體"/>
        <family val="4"/>
        <charset val="136"/>
      </rPr>
      <t>沙坑圍籬彩繪</t>
    </r>
  </si>
  <si>
    <r>
      <t>T5</t>
    </r>
    <r>
      <rPr>
        <sz val="10"/>
        <rFont val="標楷體"/>
        <family val="4"/>
        <charset val="136"/>
      </rPr>
      <t>燈具</t>
    </r>
  </si>
  <si>
    <r>
      <rPr>
        <sz val="10"/>
        <rFont val="標楷體"/>
        <family val="4"/>
        <charset val="136"/>
      </rPr>
      <t>光華附幼</t>
    </r>
    <phoneticPr fontId="3" type="noConversion"/>
  </si>
  <si>
    <r>
      <rPr>
        <sz val="10"/>
        <rFont val="標楷體"/>
        <family val="4"/>
        <charset val="136"/>
      </rPr>
      <t>東里附幼</t>
    </r>
    <phoneticPr fontId="3" type="noConversion"/>
  </si>
  <si>
    <r>
      <rPr>
        <sz val="10"/>
        <rFont val="標楷體"/>
        <family val="4"/>
        <charset val="136"/>
      </rPr>
      <t>遊樂器材遮陽網設置工程</t>
    </r>
  </si>
  <si>
    <r>
      <rPr>
        <sz val="10"/>
        <rFont val="標楷體"/>
        <family val="4"/>
        <charset val="136"/>
      </rPr>
      <t>輕鋼架燈座</t>
    </r>
  </si>
  <si>
    <r>
      <rPr>
        <sz val="10"/>
        <rFont val="標楷體"/>
        <family val="4"/>
        <charset val="136"/>
      </rPr>
      <t>電熱水器</t>
    </r>
  </si>
  <si>
    <r>
      <rPr>
        <sz val="10"/>
        <rFont val="標楷體"/>
        <family val="4"/>
        <charset val="136"/>
      </rPr>
      <t>相機</t>
    </r>
  </si>
  <si>
    <r>
      <rPr>
        <sz val="10"/>
        <rFont val="標楷體"/>
        <family val="4"/>
        <charset val="136"/>
      </rPr>
      <t>微波爐</t>
    </r>
  </si>
  <si>
    <r>
      <rPr>
        <sz val="10"/>
        <rFont val="標楷體"/>
        <family val="4"/>
        <charset val="136"/>
      </rPr>
      <t>炒菜鍋</t>
    </r>
  </si>
  <si>
    <r>
      <rPr>
        <sz val="10"/>
        <rFont val="標楷體"/>
        <family val="4"/>
        <charset val="136"/>
      </rPr>
      <t>太昌附幼</t>
    </r>
    <phoneticPr fontId="3" type="noConversion"/>
  </si>
  <si>
    <r>
      <rPr>
        <sz val="10"/>
        <rFont val="標楷體"/>
        <family val="4"/>
        <charset val="136"/>
      </rPr>
      <t>遮陽網</t>
    </r>
  </si>
  <si>
    <r>
      <rPr>
        <sz val="10"/>
        <rFont val="標楷體"/>
        <family val="4"/>
        <charset val="136"/>
      </rPr>
      <t>加高式白板</t>
    </r>
  </si>
  <si>
    <r>
      <rPr>
        <sz val="10"/>
        <rFont val="標楷體"/>
        <family val="4"/>
        <charset val="136"/>
      </rPr>
      <t>表情先生</t>
    </r>
    <r>
      <rPr>
        <sz val="10"/>
        <rFont val="Sylfaen"/>
        <family val="1"/>
      </rPr>
      <t>/</t>
    </r>
    <r>
      <rPr>
        <sz val="10"/>
        <rFont val="標楷體"/>
        <family val="4"/>
        <charset val="136"/>
      </rPr>
      <t>小姐</t>
    </r>
  </si>
  <si>
    <r>
      <t>10</t>
    </r>
    <r>
      <rPr>
        <sz val="10"/>
        <rFont val="標楷體"/>
        <family val="4"/>
        <charset val="136"/>
      </rPr>
      <t>的合成分解</t>
    </r>
  </si>
  <si>
    <r>
      <rPr>
        <sz val="10"/>
        <rFont val="標楷體"/>
        <family val="4"/>
        <charset val="136"/>
      </rPr>
      <t>色紙櫃</t>
    </r>
  </si>
  <si>
    <r>
      <rPr>
        <sz val="10"/>
        <rFont val="標楷體"/>
        <family val="4"/>
        <charset val="136"/>
      </rPr>
      <t>小便斗搗擺</t>
    </r>
  </si>
  <si>
    <r>
      <rPr>
        <sz val="10"/>
        <rFont val="標楷體"/>
        <family val="4"/>
        <charset val="136"/>
      </rPr>
      <t>鑄強附幼</t>
    </r>
    <phoneticPr fontId="3" type="noConversion"/>
  </si>
  <si>
    <r>
      <rPr>
        <sz val="10"/>
        <rFont val="標楷體"/>
        <family val="4"/>
        <charset val="136"/>
      </rPr>
      <t>太平附幼</t>
    </r>
    <phoneticPr fontId="3" type="noConversion"/>
  </si>
  <si>
    <r>
      <rPr>
        <sz val="10"/>
        <rFont val="標楷體"/>
        <family val="4"/>
        <charset val="136"/>
      </rPr>
      <t>抽油煙機</t>
    </r>
  </si>
  <si>
    <r>
      <rPr>
        <sz val="10"/>
        <rFont val="標楷體"/>
        <family val="4"/>
        <charset val="136"/>
      </rPr>
      <t>砧板</t>
    </r>
  </si>
  <si>
    <r>
      <rPr>
        <sz val="10"/>
        <rFont val="標楷體"/>
        <family val="4"/>
        <charset val="136"/>
      </rPr>
      <t>彈力觸覺球</t>
    </r>
  </si>
  <si>
    <r>
      <rPr>
        <sz val="10"/>
        <rFont val="標楷體"/>
        <family val="4"/>
        <charset val="136"/>
      </rPr>
      <t>北埔附幼</t>
    </r>
    <phoneticPr fontId="3" type="noConversion"/>
  </si>
  <si>
    <r>
      <rPr>
        <sz val="10"/>
        <rFont val="標楷體"/>
        <family val="4"/>
        <charset val="136"/>
      </rPr>
      <t>廚房爐火設備</t>
    </r>
  </si>
  <si>
    <r>
      <rPr>
        <sz val="10"/>
        <rFont val="標楷體"/>
        <family val="4"/>
        <charset val="136"/>
      </rPr>
      <t>廚房地磚</t>
    </r>
  </si>
  <si>
    <r>
      <rPr>
        <sz val="10"/>
        <rFont val="標楷體"/>
        <family val="4"/>
        <charset val="136"/>
      </rPr>
      <t>照明設備</t>
    </r>
  </si>
  <si>
    <r>
      <rPr>
        <sz val="10"/>
        <rFont val="標楷體"/>
        <family val="4"/>
        <charset val="136"/>
      </rPr>
      <t>教室窗戶改善</t>
    </r>
  </si>
  <si>
    <r>
      <rPr>
        <sz val="10"/>
        <rFont val="標楷體"/>
        <family val="4"/>
        <charset val="136"/>
      </rPr>
      <t>遊戲設備</t>
    </r>
  </si>
  <si>
    <r>
      <rPr>
        <sz val="10"/>
        <rFont val="標楷體"/>
        <family val="4"/>
        <charset val="136"/>
      </rPr>
      <t>圖書角設備</t>
    </r>
  </si>
  <si>
    <r>
      <t>CD</t>
    </r>
    <r>
      <rPr>
        <sz val="10"/>
        <rFont val="標楷體"/>
        <family val="4"/>
        <charset val="136"/>
      </rPr>
      <t>音響</t>
    </r>
  </si>
  <si>
    <r>
      <rPr>
        <sz val="10"/>
        <rFont val="標楷體"/>
        <family val="4"/>
        <charset val="136"/>
      </rPr>
      <t>瑞北附幼</t>
    </r>
    <phoneticPr fontId="3" type="noConversion"/>
  </si>
  <si>
    <r>
      <rPr>
        <sz val="10"/>
        <rFont val="標楷體"/>
        <family val="4"/>
        <charset val="136"/>
      </rPr>
      <t>遊樂器材設備</t>
    </r>
  </si>
  <si>
    <r>
      <rPr>
        <sz val="10"/>
        <rFont val="標楷體"/>
        <family val="4"/>
        <charset val="136"/>
      </rPr>
      <t>照相機</t>
    </r>
  </si>
  <si>
    <r>
      <rPr>
        <sz val="10"/>
        <rFont val="標楷體"/>
        <family val="4"/>
        <charset val="136"/>
      </rPr>
      <t>活動室修繕</t>
    </r>
  </si>
  <si>
    <r>
      <rPr>
        <sz val="10"/>
        <rFont val="標楷體"/>
        <family val="4"/>
        <charset val="136"/>
      </rPr>
      <t>餐廳幼兒用桌</t>
    </r>
  </si>
  <si>
    <r>
      <rPr>
        <sz val="10"/>
        <rFont val="標楷體"/>
        <family val="4"/>
        <charset val="136"/>
      </rPr>
      <t>餐廳幼兒用椅</t>
    </r>
  </si>
  <si>
    <r>
      <rPr>
        <sz val="10"/>
        <rFont val="標楷體"/>
        <family val="4"/>
        <charset val="136"/>
      </rPr>
      <t>組合桌</t>
    </r>
  </si>
  <si>
    <r>
      <rPr>
        <sz val="10"/>
        <rFont val="標楷體"/>
        <family val="4"/>
        <charset val="136"/>
      </rPr>
      <t>多元書櫃</t>
    </r>
    <r>
      <rPr>
        <sz val="10"/>
        <rFont val="Sylfaen"/>
        <family val="1"/>
      </rPr>
      <t>(</t>
    </r>
    <r>
      <rPr>
        <sz val="10"/>
        <rFont val="標楷體"/>
        <family val="4"/>
        <charset val="136"/>
      </rPr>
      <t>含輪</t>
    </r>
    <r>
      <rPr>
        <sz val="10"/>
        <rFont val="Sylfaen"/>
        <family val="1"/>
      </rPr>
      <t>)</t>
    </r>
  </si>
  <si>
    <r>
      <rPr>
        <sz val="10"/>
        <rFont val="標楷體"/>
        <family val="4"/>
        <charset val="136"/>
      </rPr>
      <t>二層櫃</t>
    </r>
    <r>
      <rPr>
        <sz val="10"/>
        <rFont val="Sylfaen"/>
        <family val="1"/>
      </rPr>
      <t>(</t>
    </r>
    <r>
      <rPr>
        <sz val="10"/>
        <rFont val="標楷體"/>
        <family val="4"/>
        <charset val="136"/>
      </rPr>
      <t>含輪</t>
    </r>
    <r>
      <rPr>
        <sz val="10"/>
        <rFont val="Sylfaen"/>
        <family val="1"/>
      </rPr>
      <t>)</t>
    </r>
  </si>
  <si>
    <r>
      <rPr>
        <sz val="10"/>
        <rFont val="標楷體"/>
        <family val="4"/>
        <charset val="136"/>
      </rPr>
      <t>圖書櫃</t>
    </r>
    <r>
      <rPr>
        <sz val="10"/>
        <rFont val="Sylfaen"/>
        <family val="1"/>
      </rPr>
      <t>(</t>
    </r>
    <r>
      <rPr>
        <sz val="10"/>
        <rFont val="標楷體"/>
        <family val="4"/>
        <charset val="136"/>
      </rPr>
      <t>含輪</t>
    </r>
    <r>
      <rPr>
        <sz val="10"/>
        <rFont val="Sylfaen"/>
        <family val="1"/>
      </rPr>
      <t>)</t>
    </r>
  </si>
  <si>
    <r>
      <rPr>
        <sz val="10"/>
        <rFont val="標楷體"/>
        <family val="4"/>
        <charset val="136"/>
      </rPr>
      <t>教學播放器</t>
    </r>
  </si>
  <si>
    <r>
      <rPr>
        <sz val="10"/>
        <rFont val="標楷體"/>
        <family val="4"/>
        <charset val="136"/>
      </rPr>
      <t>秀林附幼</t>
    </r>
    <phoneticPr fontId="3" type="noConversion"/>
  </si>
  <si>
    <r>
      <rPr>
        <sz val="10"/>
        <rFont val="標楷體"/>
        <family val="4"/>
        <charset val="136"/>
      </rPr>
      <t>寢室裝修工程</t>
    </r>
  </si>
  <si>
    <r>
      <rPr>
        <sz val="10"/>
        <rFont val="標楷體"/>
        <family val="4"/>
        <charset val="136"/>
      </rPr>
      <t>富世附幼</t>
    </r>
    <phoneticPr fontId="3" type="noConversion"/>
  </si>
  <si>
    <r>
      <rPr>
        <sz val="10"/>
        <rFont val="標楷體"/>
        <family val="4"/>
        <charset val="136"/>
      </rPr>
      <t>校園綜合球組</t>
    </r>
  </si>
  <si>
    <r>
      <rPr>
        <sz val="10"/>
        <rFont val="標楷體"/>
        <family val="4"/>
        <charset val="136"/>
      </rPr>
      <t>學習區操作教具</t>
    </r>
  </si>
  <si>
    <r>
      <rPr>
        <sz val="10"/>
        <rFont val="標楷體"/>
        <family val="4"/>
        <charset val="136"/>
      </rPr>
      <t>明禮附幼</t>
    </r>
    <phoneticPr fontId="3" type="noConversion"/>
  </si>
  <si>
    <r>
      <rPr>
        <sz val="10"/>
        <rFont val="標楷體"/>
        <family val="4"/>
        <charset val="136"/>
      </rPr>
      <t>邏輯積木</t>
    </r>
  </si>
  <si>
    <r>
      <rPr>
        <sz val="10"/>
        <rFont val="標楷體"/>
        <family val="4"/>
        <charset val="136"/>
      </rPr>
      <t>教學教具</t>
    </r>
  </si>
  <si>
    <r>
      <rPr>
        <sz val="10"/>
        <rFont val="標楷體"/>
        <family val="4"/>
        <charset val="136"/>
      </rPr>
      <t>神奇拼板</t>
    </r>
  </si>
  <si>
    <r>
      <rPr>
        <sz val="10"/>
        <rFont val="標楷體"/>
        <family val="4"/>
        <charset val="136"/>
      </rPr>
      <t>拼圖積木</t>
    </r>
  </si>
  <si>
    <r>
      <rPr>
        <sz val="10"/>
        <rFont val="標楷體"/>
        <family val="4"/>
        <charset val="136"/>
      </rPr>
      <t>形狀創意盒</t>
    </r>
  </si>
  <si>
    <r>
      <rPr>
        <sz val="10"/>
        <rFont val="標楷體"/>
        <family val="4"/>
        <charset val="136"/>
      </rPr>
      <t>鑰匙保管箱</t>
    </r>
  </si>
  <si>
    <r>
      <rPr>
        <sz val="10"/>
        <rFont val="標楷體"/>
        <family val="4"/>
        <charset val="136"/>
      </rPr>
      <t>信義附幼</t>
    </r>
    <phoneticPr fontId="3" type="noConversion"/>
  </si>
  <si>
    <t>補助圓角桌</t>
    <phoneticPr fontId="2" type="noConversion"/>
  </si>
  <si>
    <r>
      <rPr>
        <sz val="10"/>
        <rFont val="標楷體"/>
        <family val="4"/>
        <charset val="136"/>
      </rPr>
      <t>電鍋</t>
    </r>
  </si>
  <si>
    <r>
      <rPr>
        <sz val="10"/>
        <rFont val="標楷體"/>
        <family val="4"/>
        <charset val="136"/>
      </rPr>
      <t>調理機</t>
    </r>
  </si>
  <si>
    <r>
      <rPr>
        <sz val="10"/>
        <rFont val="標楷體"/>
        <family val="4"/>
        <charset val="136"/>
      </rPr>
      <t>食物百匯教具</t>
    </r>
  </si>
  <si>
    <r>
      <rPr>
        <sz val="10"/>
        <rFont val="標楷體"/>
        <family val="4"/>
        <charset val="136"/>
      </rPr>
      <t>米其林廚房</t>
    </r>
  </si>
  <si>
    <r>
      <rPr>
        <sz val="10"/>
        <rFont val="標楷體"/>
        <family val="4"/>
        <charset val="136"/>
      </rPr>
      <t>梳妝台</t>
    </r>
  </si>
  <si>
    <r>
      <rPr>
        <sz val="10"/>
        <rFont val="標楷體"/>
        <family val="4"/>
        <charset val="136"/>
      </rPr>
      <t>烤麵包機</t>
    </r>
  </si>
  <si>
    <r>
      <rPr>
        <sz val="10"/>
        <rFont val="標楷體"/>
        <family val="4"/>
        <charset val="136"/>
      </rPr>
      <t>平底鍋</t>
    </r>
  </si>
  <si>
    <r>
      <rPr>
        <sz val="10"/>
        <rFont val="標楷體"/>
        <family val="4"/>
        <charset val="136"/>
      </rPr>
      <t>古風附幼</t>
    </r>
    <phoneticPr fontId="3" type="noConversion"/>
  </si>
  <si>
    <r>
      <rPr>
        <sz val="10"/>
        <rFont val="標楷體"/>
        <family val="4"/>
        <charset val="136"/>
      </rPr>
      <t>安全地墊重舖</t>
    </r>
  </si>
  <si>
    <r>
      <rPr>
        <sz val="10"/>
        <rFont val="標楷體"/>
        <family val="4"/>
        <charset val="136"/>
      </rPr>
      <t>吉安附幼</t>
    </r>
    <phoneticPr fontId="3" type="noConversion"/>
  </si>
  <si>
    <r>
      <rPr>
        <sz val="10"/>
        <rFont val="標楷體"/>
        <family val="4"/>
        <charset val="136"/>
      </rPr>
      <t>遊樂器材</t>
    </r>
  </si>
  <si>
    <r>
      <rPr>
        <sz val="10"/>
        <rFont val="標楷體"/>
        <family val="4"/>
        <charset val="136"/>
      </rPr>
      <t>繪本</t>
    </r>
  </si>
  <si>
    <r>
      <rPr>
        <sz val="10"/>
        <rFont val="標楷體"/>
        <family val="4"/>
        <charset val="136"/>
      </rPr>
      <t>沙坑工程</t>
    </r>
  </si>
  <si>
    <r>
      <rPr>
        <sz val="10"/>
        <rFont val="標楷體"/>
        <family val="4"/>
        <charset val="136"/>
      </rPr>
      <t>單槍投影機</t>
    </r>
  </si>
  <si>
    <r>
      <rPr>
        <sz val="10"/>
        <rFont val="標楷體"/>
        <family val="4"/>
        <charset val="136"/>
      </rPr>
      <t>兒童床</t>
    </r>
  </si>
  <si>
    <r>
      <rPr>
        <sz val="10"/>
        <rFont val="標楷體"/>
        <family val="4"/>
        <charset val="136"/>
      </rPr>
      <t>明恥附幼</t>
    </r>
    <phoneticPr fontId="3" type="noConversion"/>
  </si>
  <si>
    <r>
      <rPr>
        <sz val="10"/>
        <rFont val="標楷體"/>
        <family val="4"/>
        <charset val="136"/>
      </rPr>
      <t>無障礙斜坡道</t>
    </r>
  </si>
  <si>
    <t>依初審意見，不予補助</t>
    <phoneticPr fontId="2" type="noConversion"/>
  </si>
  <si>
    <r>
      <rPr>
        <sz val="10"/>
        <rFont val="標楷體"/>
        <family val="4"/>
        <charset val="136"/>
      </rPr>
      <t>卓清附幼</t>
    </r>
    <phoneticPr fontId="3" type="noConversion"/>
  </si>
  <si>
    <r>
      <rPr>
        <sz val="10"/>
        <rFont val="標楷體"/>
        <family val="4"/>
        <charset val="136"/>
      </rPr>
      <t>廁所隔間</t>
    </r>
  </si>
  <si>
    <r>
      <rPr>
        <sz val="10"/>
        <rFont val="標楷體"/>
        <family val="4"/>
        <charset val="136"/>
      </rPr>
      <t>儲藏室工程</t>
    </r>
  </si>
  <si>
    <r>
      <rPr>
        <b/>
        <sz val="10"/>
        <color indexed="8"/>
        <rFont val="新細明體"/>
        <family val="1"/>
        <charset val="136"/>
      </rPr>
      <t>備註：</t>
    </r>
    <r>
      <rPr>
        <b/>
        <sz val="10"/>
        <color indexed="8"/>
        <rFont val="新細明體"/>
        <family val="1"/>
        <charset val="136"/>
      </rPr>
      <t>經費支出核撥及結餘款應依「教育部補助及委辦經費核撥結報作業要點」規定辦理。</t>
    </r>
    <phoneticPr fontId="2" type="noConversion"/>
  </si>
  <si>
    <t>依初審意見，不予補助</t>
    <phoneticPr fontId="2" type="noConversion"/>
  </si>
  <si>
    <t>依初審意見，不予補助</t>
    <phoneticPr fontId="2" type="noConversion"/>
  </si>
  <si>
    <t>扭扭車(4台)</t>
    <phoneticPr fontId="2" type="noConversion"/>
  </si>
  <si>
    <t>戶外遊戲場地墊</t>
    <phoneticPr fontId="2" type="noConversion"/>
  </si>
  <si>
    <t>幼兒專用洗手台</t>
    <phoneticPr fontId="2" type="noConversion"/>
  </si>
  <si>
    <t>請依幼兒園及其分班基本設施設備標準規定施作</t>
    <phoneticPr fontId="2" type="noConversion"/>
  </si>
  <si>
    <r>
      <rPr>
        <b/>
        <sz val="10"/>
        <rFont val="新細明體"/>
        <family val="1"/>
        <charset val="136"/>
      </rPr>
      <t>經資門小計</t>
    </r>
    <phoneticPr fontId="3" type="noConversion"/>
  </si>
  <si>
    <t>紗窗紗門</t>
    <phoneticPr fontId="2" type="noConversion"/>
  </si>
  <si>
    <t>開放式教具櫃(4組)</t>
    <phoneticPr fontId="2" type="noConversion"/>
  </si>
  <si>
    <t>飲水機(1台)</t>
    <phoneticPr fontId="2" type="noConversion"/>
  </si>
  <si>
    <t>補助幼兒專用遊樂器材1組(含地墊，34萬元)，請依幼兒園及其分班基本設施設備標準及CNS國家標準規定施作</t>
    <phoneticPr fontId="2" type="noConversion"/>
  </si>
  <si>
    <r>
      <rPr>
        <sz val="10"/>
        <rFont val="細明體"/>
        <family val="3"/>
        <charset val="136"/>
      </rPr>
      <t>請依幼兒園及其分班基本設施設備標準及</t>
    </r>
    <r>
      <rPr>
        <sz val="10"/>
        <rFont val="Sylfaen"/>
        <family val="1"/>
      </rPr>
      <t>CNS</t>
    </r>
    <r>
      <rPr>
        <sz val="10"/>
        <rFont val="細明體"/>
        <family val="3"/>
        <charset val="136"/>
      </rPr>
      <t>國家標準規定施作</t>
    </r>
    <phoneticPr fontId="2" type="noConversion"/>
  </si>
  <si>
    <t>不予補助</t>
    <phoneticPr fontId="2" type="noConversion"/>
  </si>
  <si>
    <t>請依幼兒園及其分班基本設施設備標準規定施作</t>
    <phoneticPr fontId="2" type="noConversion"/>
  </si>
  <si>
    <t>依初審意見，補助大沙發2個，餘不予補助</t>
    <phoneticPr fontId="2" type="noConversion"/>
  </si>
  <si>
    <t>鋁門(6扇)</t>
    <phoneticPr fontId="2" type="noConversion"/>
  </si>
  <si>
    <t>遊戲設備改善(滑梯更換、飛碟爬架)</t>
    <phoneticPr fontId="2" type="noConversion"/>
  </si>
  <si>
    <t>鞋櫃(2座)</t>
    <phoneticPr fontId="2" type="noConversion"/>
  </si>
  <si>
    <t>教室烘碗機</t>
    <phoneticPr fontId="2" type="noConversion"/>
  </si>
  <si>
    <t>教室飲水機（含安裝）</t>
    <phoneticPr fontId="2" type="noConversion"/>
  </si>
  <si>
    <t>請依幼兒園及其分班基本設施設備標準及CNS國家標準規定施作</t>
    <phoneticPr fontId="2" type="noConversion"/>
  </si>
  <si>
    <r>
      <rPr>
        <sz val="10"/>
        <rFont val="細明體"/>
        <family val="3"/>
        <charset val="136"/>
      </rPr>
      <t>請依幼兒園及其分班基本設施設備標準及</t>
    </r>
    <r>
      <rPr>
        <sz val="10"/>
        <rFont val="Sylfaen"/>
        <family val="1"/>
      </rPr>
      <t>CNS</t>
    </r>
    <r>
      <rPr>
        <sz val="10"/>
        <rFont val="細明體"/>
        <family val="3"/>
        <charset val="136"/>
      </rPr>
      <t>國家標準規定施作</t>
    </r>
    <phoneticPr fontId="2" type="noConversion"/>
  </si>
  <si>
    <t>冷氣</t>
    <phoneticPr fontId="2" type="noConversion"/>
  </si>
  <si>
    <t>桌上型電腦(主機、螢幕)</t>
    <phoneticPr fontId="2" type="noConversion"/>
  </si>
  <si>
    <t>廁所修繕(廁所導擺門裁切)</t>
    <phoneticPr fontId="2" type="noConversion"/>
  </si>
  <si>
    <t>體能遊戲室牆面修繕、廚房修繕</t>
    <phoneticPr fontId="2" type="noConversion"/>
  </si>
  <si>
    <t>依初審意見，補助相機1台</t>
    <phoneticPr fontId="2" type="noConversion"/>
  </si>
  <si>
    <r>
      <rPr>
        <sz val="10"/>
        <rFont val="標楷體"/>
        <family val="4"/>
        <charset val="136"/>
      </rPr>
      <t>綜合遊具整修</t>
    </r>
    <r>
      <rPr>
        <sz val="10"/>
        <rFont val="Sylfaen"/>
        <family val="1"/>
      </rPr>
      <t>(</t>
    </r>
    <r>
      <rPr>
        <sz val="10"/>
        <rFont val="標楷體"/>
        <family val="4"/>
        <charset val="136"/>
      </rPr>
      <t>含油漆</t>
    </r>
    <r>
      <rPr>
        <sz val="10"/>
        <rFont val="Sylfaen"/>
        <family val="1"/>
      </rPr>
      <t>)</t>
    </r>
    <phoneticPr fontId="2" type="noConversion"/>
  </si>
  <si>
    <t>綜合遊具更新(雙道溜滑梯更換、坡覆樓梯、攀岩板)</t>
    <phoneticPr fontId="2" type="noConversion"/>
  </si>
  <si>
    <t>補助幼兒專用遊戲器材1組，請依幼兒園及其分班基本設施設備標準及CNS國家標準規定施作</t>
    <phoneticPr fontId="2" type="noConversion"/>
  </si>
  <si>
    <r>
      <rPr>
        <sz val="10"/>
        <rFont val="細明體"/>
        <family val="3"/>
        <charset val="136"/>
      </rPr>
      <t>請依幼兒園及其分班基本設施設備標準及</t>
    </r>
    <r>
      <rPr>
        <sz val="10"/>
        <rFont val="Sylfaen"/>
        <family val="1"/>
      </rPr>
      <t>CNS</t>
    </r>
    <r>
      <rPr>
        <sz val="10"/>
        <rFont val="細明體"/>
        <family val="3"/>
        <charset val="136"/>
      </rPr>
      <t>國家標準規定施作</t>
    </r>
    <phoneticPr fontId="2" type="noConversion"/>
  </si>
  <si>
    <t>長橋附幼</t>
    <phoneticPr fontId="3" type="noConversion"/>
  </si>
  <si>
    <t>請依幼兒園及其分班基本設施設備標準規定施作</t>
    <phoneticPr fontId="2" type="noConversion"/>
  </si>
  <si>
    <r>
      <rPr>
        <sz val="10"/>
        <rFont val="細明體"/>
        <family val="3"/>
        <charset val="136"/>
      </rPr>
      <t>請依幼兒園及其分班基本設施設備標準及</t>
    </r>
    <r>
      <rPr>
        <sz val="10"/>
        <rFont val="Sylfaen"/>
        <family val="1"/>
      </rPr>
      <t>CNS</t>
    </r>
    <r>
      <rPr>
        <sz val="10"/>
        <rFont val="細明體"/>
        <family val="3"/>
        <charset val="136"/>
      </rPr>
      <t>國家標準規定施作</t>
    </r>
    <phoneticPr fontId="2" type="noConversion"/>
  </si>
  <si>
    <r>
      <rPr>
        <sz val="10"/>
        <rFont val="細明體"/>
        <family val="3"/>
        <charset val="136"/>
      </rPr>
      <t>請依幼兒園及其分班基本設施設備標準及</t>
    </r>
    <r>
      <rPr>
        <sz val="10"/>
        <rFont val="Sylfaen"/>
        <family val="1"/>
      </rPr>
      <t>CNS</t>
    </r>
    <r>
      <rPr>
        <sz val="10"/>
        <rFont val="細明體"/>
        <family val="3"/>
        <charset val="136"/>
      </rPr>
      <t>國家標準規定施作</t>
    </r>
    <phoneticPr fontId="2" type="noConversion"/>
  </si>
  <si>
    <r>
      <t>T5</t>
    </r>
    <r>
      <rPr>
        <sz val="10"/>
        <rFont val="標楷體"/>
        <family val="4"/>
        <charset val="136"/>
      </rPr>
      <t>燈具組、</t>
    </r>
    <r>
      <rPr>
        <sz val="10"/>
        <rFont val="Sylfaen"/>
        <family val="1"/>
      </rPr>
      <t>T5</t>
    </r>
    <r>
      <rPr>
        <sz val="10"/>
        <rFont val="標楷體"/>
        <family val="4"/>
        <charset val="136"/>
      </rPr>
      <t>層板燈</t>
    </r>
    <phoneticPr fontId="2" type="noConversion"/>
  </si>
  <si>
    <t>未依規定敘明遊戲場面積、遊戲設備面積、防護鋪面面積及遊戲設備外緣至防護鋪面外緣之距離，暫不核定</t>
    <phoneticPr fontId="2" type="noConversion"/>
  </si>
  <si>
    <t>依初審意見，補助冷氣1台</t>
    <phoneticPr fontId="2" type="noConversion"/>
  </si>
  <si>
    <t>依初審意見，補助體能墊，餘不予補助</t>
    <phoneticPr fontId="2" type="noConversion"/>
  </si>
  <si>
    <t>補助幼兒園專用廚房空間改善經費，請依幼兒園及其分班基本設施設備標準規定施作</t>
    <phoneticPr fontId="2" type="noConversion"/>
  </si>
  <si>
    <t>廚房改善工程(設備改善、水電及空間修繕)</t>
    <phoneticPr fontId="2" type="noConversion"/>
  </si>
  <si>
    <t>壓克力展示板(24個)</t>
    <phoneticPr fontId="2" type="noConversion"/>
  </si>
  <si>
    <t>依初審意見，補助紗門費用，餘不予補助</t>
    <phoneticPr fontId="2" type="noConversion"/>
  </si>
  <si>
    <t>遊樂場設施改善工程</t>
    <phoneticPr fontId="2" type="noConversion"/>
  </si>
  <si>
    <t>體能教具一批</t>
    <phoneticPr fontId="2" type="noConversion"/>
  </si>
  <si>
    <t>依初審意見，補助遊戲場塌陷填補工程、遊樂場護欄整修及安全翹翹板經費，餘不予補助；請依幼兒園及其分班基本設施設備標準規定施作</t>
    <phoneticPr fontId="2" type="noConversion"/>
  </si>
  <si>
    <t>益智區教具、大積木教具一批</t>
    <phoneticPr fontId="2" type="noConversion"/>
  </si>
  <si>
    <t>洗手台新建工程(3座)</t>
    <phoneticPr fontId="2" type="noConversion"/>
  </si>
  <si>
    <t>請依幼兒園及其分班基本設施設備標準規定施作</t>
    <phoneticPr fontId="2" type="noConversion"/>
  </si>
  <si>
    <t>桌上型電腦(含螢幕)</t>
    <phoneticPr fontId="2" type="noConversion"/>
  </si>
  <si>
    <t>補助桌上型電腦(含螢幕)1組(23500元)</t>
    <phoneticPr fontId="2" type="noConversion"/>
  </si>
  <si>
    <t>依初審意見，補助1台</t>
    <phoneticPr fontId="2" type="noConversion"/>
  </si>
  <si>
    <t>依初審意見，補助24張</t>
    <phoneticPr fontId="2" type="noConversion"/>
  </si>
  <si>
    <t>依初審意見，補助6張</t>
    <phoneticPr fontId="2" type="noConversion"/>
  </si>
  <si>
    <t>依初審意見，補助2台</t>
    <phoneticPr fontId="2" type="noConversion"/>
  </si>
  <si>
    <r>
      <rPr>
        <sz val="10"/>
        <rFont val="細明體"/>
        <family val="3"/>
        <charset val="136"/>
      </rPr>
      <t>依初審意見，補助</t>
    </r>
    <r>
      <rPr>
        <sz val="10"/>
        <rFont val="Sylfaen"/>
        <family val="1"/>
      </rPr>
      <t>2</t>
    </r>
    <r>
      <rPr>
        <sz val="10"/>
        <rFont val="細明體"/>
        <family val="3"/>
        <charset val="136"/>
      </rPr>
      <t>台(</t>
    </r>
    <r>
      <rPr>
        <sz val="10"/>
        <rFont val="Sylfaen"/>
        <family val="1"/>
      </rPr>
      <t>28000</t>
    </r>
    <r>
      <rPr>
        <sz val="10"/>
        <rFont val="細明體"/>
        <family val="3"/>
        <charset val="136"/>
      </rPr>
      <t>元</t>
    </r>
    <r>
      <rPr>
        <sz val="10"/>
        <rFont val="Sylfaen"/>
        <family val="1"/>
      </rPr>
      <t>/</t>
    </r>
    <r>
      <rPr>
        <sz val="10"/>
        <rFont val="細明體"/>
        <family val="3"/>
        <charset val="136"/>
      </rPr>
      <t>台)</t>
    </r>
    <phoneticPr fontId="2" type="noConversion"/>
  </si>
  <si>
    <r>
      <rPr>
        <sz val="10"/>
        <rFont val="細明體"/>
        <family val="3"/>
        <charset val="136"/>
      </rPr>
      <t>依初審意見，補助</t>
    </r>
    <r>
      <rPr>
        <sz val="10"/>
        <rFont val="Sylfaen"/>
        <family val="1"/>
      </rPr>
      <t>1</t>
    </r>
    <r>
      <rPr>
        <sz val="10"/>
        <rFont val="細明體"/>
        <family val="3"/>
        <charset val="136"/>
      </rPr>
      <t>組(</t>
    </r>
    <r>
      <rPr>
        <sz val="10"/>
        <rFont val="Sylfaen"/>
        <family val="1"/>
      </rPr>
      <t>11000</t>
    </r>
    <r>
      <rPr>
        <sz val="10"/>
        <rFont val="細明體"/>
        <family val="3"/>
        <charset val="136"/>
      </rPr>
      <t>元)，請依幼兒園及其分班基本設施設備標準規定施作</t>
    </r>
    <phoneticPr fontId="2" type="noConversion"/>
  </si>
  <si>
    <t>補助1台(25000元)</t>
    <phoneticPr fontId="2" type="noConversion"/>
  </si>
  <si>
    <t>依初審意見，補助1座(12000元)，請依幼兒園及其分班基本設施設備標準規定施作</t>
    <phoneticPr fontId="2" type="noConversion"/>
  </si>
  <si>
    <t>依初審意見，補助2台</t>
    <phoneticPr fontId="2" type="noConversion"/>
  </si>
  <si>
    <t>請依幼兒園及其分班基本設施設備標準規定施作</t>
    <phoneticPr fontId="2" type="noConversion"/>
  </si>
  <si>
    <t>請依幼兒園及其分班基本設施設備標準及CNS國家標準規定施作</t>
    <phoneticPr fontId="2" type="noConversion"/>
  </si>
  <si>
    <t>依初審意見，補助小王子學習系列，餘不予補助</t>
    <phoneticPr fontId="2" type="noConversion"/>
  </si>
  <si>
    <t>遮雨棚之設置是否有申請使用執照或雜項執照之需求，倘有必要，請一併辦理</t>
    <phoneticPr fontId="2" type="noConversion"/>
  </si>
  <si>
    <t>遮陽網之設置是否有申請使用執照或雜項執照之需求，倘有必要，請一併辦理</t>
    <phoneticPr fontId="2" type="noConversion"/>
  </si>
  <si>
    <t>體能器材(體能跳跳馬、驚濤駭浪平衡遊戲)</t>
    <phoneticPr fontId="2" type="noConversion"/>
  </si>
  <si>
    <t>依初審意見，補助驚濤駭浪平衡遊戲，餘不予補助</t>
    <phoneticPr fontId="2" type="noConversion"/>
  </si>
  <si>
    <t>教材教具一批</t>
    <phoneticPr fontId="2" type="noConversion"/>
  </si>
  <si>
    <r>
      <t>請依幼兒園及其分班基本設施設備標準</t>
    </r>
    <r>
      <rPr>
        <sz val="10"/>
        <rFont val="細明體"/>
        <family val="3"/>
        <charset val="136"/>
      </rPr>
      <t>規定施作</t>
    </r>
    <phoneticPr fontId="2" type="noConversion"/>
  </si>
  <si>
    <t>吊扇(4座)</t>
    <phoneticPr fontId="2" type="noConversion"/>
  </si>
  <si>
    <t>桌上型電腦(含螢幕)(2組)</t>
    <phoneticPr fontId="2" type="noConversion"/>
  </si>
  <si>
    <t>請依幼兒園及其分班基本設施設備標準規定施作</t>
    <phoneticPr fontId="2" type="noConversion"/>
  </si>
  <si>
    <t>依初審意見，補助鞦韆及蹺蹺板，請依幼兒園及其分班基本設施設備標準及CNS國家標準規定施作；餘不予補助</t>
    <phoneticPr fontId="2" type="noConversion"/>
  </si>
  <si>
    <t>依初審意見，補助15張</t>
    <phoneticPr fontId="3" type="noConversion"/>
  </si>
  <si>
    <t>依初審意見，補助60張(600元/張)</t>
    <phoneticPr fontId="3" type="noConversion"/>
  </si>
  <si>
    <t>國立東華大學附設實驗國民小學附設幼兒園</t>
    <phoneticPr fontId="3" type="noConversion"/>
  </si>
  <si>
    <t>國立大學附設實驗小學附設幼兒園  小計</t>
    <phoneticPr fontId="3" type="noConversion"/>
  </si>
  <si>
    <t>全額補助</t>
    <phoneticPr fontId="2" type="noConversion"/>
  </si>
  <si>
    <t>花蓮縣公立學校附設幼兒園   小計</t>
    <phoneticPr fontId="2" type="noConversion"/>
  </si>
  <si>
    <r>
      <rPr>
        <b/>
        <sz val="10"/>
        <rFont val="新細明體"/>
        <family val="1"/>
        <charset val="136"/>
      </rPr>
      <t>合計</t>
    </r>
    <phoneticPr fontId="3" type="noConversion"/>
  </si>
  <si>
    <t>冷氣(乙班)</t>
    <phoneticPr fontId="2" type="noConversion"/>
  </si>
  <si>
    <r>
      <rPr>
        <sz val="10"/>
        <rFont val="細明體"/>
        <family val="3"/>
        <charset val="136"/>
      </rPr>
      <t>依初審意見，補助巧巧大積木及昆蟲</t>
    </r>
    <r>
      <rPr>
        <sz val="10"/>
        <rFont val="Sylfaen"/>
        <family val="1"/>
      </rPr>
      <t>Life</t>
    </r>
    <r>
      <rPr>
        <sz val="10"/>
        <rFont val="細明體"/>
        <family val="3"/>
        <charset val="136"/>
      </rPr>
      <t>秀(第</t>
    </r>
    <r>
      <rPr>
        <sz val="10"/>
        <rFont val="Sylfaen"/>
        <family val="1"/>
      </rPr>
      <t>2</t>
    </r>
    <r>
      <rPr>
        <sz val="10"/>
        <rFont val="細明體"/>
        <family val="3"/>
        <charset val="136"/>
      </rPr>
      <t>季)，餘不予補助</t>
    </r>
    <phoneticPr fontId="2" type="noConversion"/>
  </si>
  <si>
    <t>依初審意見，不予補助</t>
    <phoneticPr fontId="2" type="noConversion"/>
  </si>
  <si>
    <t>依初審意見，不予補助</t>
    <phoneticPr fontId="2" type="noConversion"/>
  </si>
  <si>
    <t>依初審意見，補助圖畫書成長視聽之旅、圖畫書創意視聽之旅、品性學習創作繪本、寶寶閱讀系列，餘不予補助</t>
    <phoneticPr fontId="2" type="noConversion"/>
  </si>
  <si>
    <t>初審建議
金額</t>
    <phoneticPr fontId="3" type="noConversion"/>
  </si>
  <si>
    <t>園   名</t>
    <phoneticPr fontId="3" type="noConversion"/>
  </si>
  <si>
    <t>霸王積木(1組)</t>
    <phoneticPr fontId="2" type="noConversion"/>
  </si>
  <si>
    <r>
      <rPr>
        <sz val="10"/>
        <rFont val="標楷體"/>
        <family val="4"/>
        <charset val="136"/>
      </rPr>
      <t>燈具替換</t>
    </r>
    <r>
      <rPr>
        <sz val="10"/>
        <rFont val="Sylfaen"/>
        <family val="1"/>
      </rPr>
      <t>(</t>
    </r>
    <r>
      <rPr>
        <sz val="10"/>
        <rFont val="標楷體"/>
        <family val="4"/>
        <charset val="136"/>
      </rPr>
      <t>教室</t>
    </r>
    <r>
      <rPr>
        <sz val="10"/>
        <rFont val="Sylfaen"/>
        <family val="1"/>
      </rPr>
      <t>)</t>
    </r>
    <phoneticPr fontId="2" type="noConversion"/>
  </si>
  <si>
    <t>健康中心休息床(2張)</t>
    <phoneticPr fontId="2" type="noConversion"/>
  </si>
  <si>
    <t>辦公桌(5張)</t>
    <phoneticPr fontId="2" type="noConversion"/>
  </si>
  <si>
    <t>所提規劃鋪設面積，其安全距離似有不足，請依幼兒園及其分班基本設施設備標準及CNS國家標準規定再審酌，暫不核定</t>
    <phoneticPr fontId="2" type="noConversion"/>
  </si>
  <si>
    <r>
      <rPr>
        <sz val="10"/>
        <rFont val="細明體"/>
        <family val="3"/>
        <charset val="136"/>
      </rPr>
      <t>請依幼兒園及其分班基本設施設備標準及</t>
    </r>
    <r>
      <rPr>
        <sz val="10"/>
        <rFont val="Sylfaen"/>
        <family val="1"/>
      </rPr>
      <t>CNS</t>
    </r>
    <r>
      <rPr>
        <sz val="10"/>
        <rFont val="細明體"/>
        <family val="3"/>
        <charset val="136"/>
      </rPr>
      <t>國家標準規定施作</t>
    </r>
    <phoneticPr fontId="2" type="noConversion"/>
  </si>
  <si>
    <r>
      <rPr>
        <sz val="10"/>
        <rFont val="細明體"/>
        <family val="3"/>
        <charset val="136"/>
      </rPr>
      <t>依初審意見，補助</t>
    </r>
    <r>
      <rPr>
        <sz val="10"/>
        <rFont val="Sylfaen"/>
        <family val="1"/>
      </rPr>
      <t>1</t>
    </r>
    <r>
      <rPr>
        <sz val="10"/>
        <rFont val="細明體"/>
        <family val="3"/>
        <charset val="136"/>
      </rPr>
      <t>組</t>
    </r>
    <phoneticPr fontId="2" type="noConversion"/>
  </si>
  <si>
    <t>洗手台設置腳踏台之規劃未妥適，請依幼兒園及其分班基本設施設備標準之規定規劃幼兒衛生設備之改善計畫，暫不核定</t>
    <phoneticPr fontId="2" type="noConversion"/>
  </si>
  <si>
    <t>依初審意見，補助1組</t>
    <phoneticPr fontId="2" type="noConversion"/>
  </si>
  <si>
    <r>
      <rPr>
        <sz val="10"/>
        <rFont val="細明體"/>
        <family val="3"/>
        <charset val="136"/>
      </rPr>
      <t>遊戲地墊似未依</t>
    </r>
    <r>
      <rPr>
        <sz val="10"/>
        <rFont val="Sylfaen"/>
        <family val="1"/>
      </rPr>
      <t>CNS</t>
    </r>
    <r>
      <rPr>
        <sz val="10"/>
        <rFont val="細明體"/>
        <family val="3"/>
        <charset val="136"/>
      </rPr>
      <t>規定留設安全距離，爰請以圖示方式清楚標明遊戲場使用面積、遊戲設備面積、防護舖面面積及遊戲設備外緣至防護舖面之距離，暫不核定</t>
    </r>
    <phoneticPr fontId="2" type="noConversion"/>
  </si>
  <si>
    <t>木質地板修繕</t>
    <phoneticPr fontId="2" type="noConversion"/>
  </si>
  <si>
    <t>依初審意見，僅補助T5燈具及舊燈具拆除經費</t>
    <phoneticPr fontId="2" type="noConversion"/>
  </si>
  <si>
    <t>依初審意見，僅補助室外櫥窗型公布欄</t>
    <phoneticPr fontId="2" type="noConversion"/>
  </si>
  <si>
    <r>
      <rPr>
        <b/>
        <sz val="11"/>
        <rFont val="細明體"/>
        <family val="3"/>
        <charset val="136"/>
      </rPr>
      <t>部分補助(</t>
    </r>
    <r>
      <rPr>
        <b/>
        <sz val="11"/>
        <rFont val="Sylfaen"/>
        <family val="1"/>
      </rPr>
      <t>90%)</t>
    </r>
    <phoneticPr fontId="2" type="noConversion"/>
  </si>
  <si>
    <t>遮雨棚請依建築相關法令規定申請使用執照或雜項執照</t>
    <phoneticPr fontId="2" type="noConversion"/>
  </si>
  <si>
    <t>承辦人：</t>
    <phoneticPr fontId="3" type="noConversion"/>
  </si>
  <si>
    <t>單位主管：</t>
    <phoneticPr fontId="3" type="noConversion"/>
  </si>
  <si>
    <t>額溫槍</t>
    <phoneticPr fontId="2" type="noConversion"/>
  </si>
  <si>
    <t>立地扇、排風扇(廁所)</t>
    <phoneticPr fontId="2" type="noConversion"/>
  </si>
  <si>
    <t>立地扇、排風扇、置物架(廚房)</t>
    <phoneticPr fontId="2" type="noConversion"/>
  </si>
  <si>
    <t>遊樂設施更換</t>
    <phoneticPr fontId="2" type="noConversion"/>
  </si>
  <si>
    <r>
      <rPr>
        <sz val="10"/>
        <rFont val="標楷體"/>
        <family val="4"/>
        <charset val="136"/>
      </rPr>
      <t>廁所改善</t>
    </r>
    <r>
      <rPr>
        <sz val="10"/>
        <rFont val="Sylfaen"/>
        <family val="1"/>
      </rPr>
      <t>(</t>
    </r>
    <r>
      <rPr>
        <sz val="10"/>
        <rFont val="標楷體"/>
        <family val="4"/>
        <charset val="136"/>
      </rPr>
      <t>紗窗</t>
    </r>
    <r>
      <rPr>
        <sz val="10"/>
        <rFont val="Sylfaen"/>
        <family val="1"/>
      </rPr>
      <t>)</t>
    </r>
    <phoneticPr fontId="2" type="noConversion"/>
  </si>
  <si>
    <r>
      <rPr>
        <sz val="10"/>
        <rFont val="標楷體"/>
        <family val="4"/>
        <charset val="136"/>
      </rPr>
      <t>廚房改善</t>
    </r>
    <r>
      <rPr>
        <sz val="10"/>
        <rFont val="Sylfaen"/>
        <family val="1"/>
      </rPr>
      <t>(</t>
    </r>
    <r>
      <rPr>
        <sz val="10"/>
        <rFont val="標楷體"/>
        <family val="4"/>
        <charset val="136"/>
      </rPr>
      <t>紗窗紗門</t>
    </r>
    <r>
      <rPr>
        <sz val="10"/>
        <rFont val="Sylfaen"/>
        <family val="1"/>
      </rPr>
      <t>)</t>
    </r>
    <phoneticPr fontId="2" type="noConversion"/>
  </si>
  <si>
    <r>
      <rPr>
        <sz val="10"/>
        <rFont val="細明體"/>
        <family val="3"/>
        <charset val="136"/>
      </rPr>
      <t>依初審意見</t>
    </r>
    <r>
      <rPr>
        <sz val="10"/>
        <rFont val="細明體"/>
        <family val="3"/>
        <charset val="136"/>
      </rPr>
      <t>，不予補助</t>
    </r>
    <phoneticPr fontId="2" type="noConversion"/>
  </si>
</sst>
</file>

<file path=xl/styles.xml><?xml version="1.0" encoding="utf-8"?>
<styleSheet xmlns="http://schemas.openxmlformats.org/spreadsheetml/2006/main">
  <numFmts count="5">
    <numFmt numFmtId="43" formatCode="_-* #,##0.00_-;\-* #,##0.00_-;_-* &quot;-&quot;??_-;_-@_-"/>
    <numFmt numFmtId="176" formatCode="#,##0_);[Red]\(#,##0\)"/>
    <numFmt numFmtId="177" formatCode="&quot;$&quot;#,##0_);[Red]\(&quot;$&quot;#,##0\)"/>
    <numFmt numFmtId="178" formatCode="_-* #,##0_-;\-* #,##0_-;_-* &quot;-&quot;??_-;_-@_-"/>
    <numFmt numFmtId="179" formatCode="#,##0_ "/>
  </numFmts>
  <fonts count="41">
    <font>
      <sz val="12"/>
      <color theme="1"/>
      <name val="新細明體"/>
      <family val="1"/>
      <charset val="136"/>
      <scheme val="minor"/>
    </font>
    <font>
      <b/>
      <sz val="14"/>
      <name val="細明體"/>
      <family val="3"/>
      <charset val="136"/>
    </font>
    <font>
      <sz val="9"/>
      <name val="新細明體"/>
      <family val="1"/>
      <charset val="136"/>
    </font>
    <font>
      <sz val="9"/>
      <name val="新細明體"/>
      <family val="1"/>
      <charset val="136"/>
    </font>
    <font>
      <b/>
      <sz val="12"/>
      <name val="Times New Roman"/>
      <family val="1"/>
    </font>
    <font>
      <sz val="12"/>
      <name val="新細明體"/>
      <family val="1"/>
      <charset val="136"/>
    </font>
    <font>
      <sz val="12"/>
      <color indexed="8"/>
      <name val="新細明體"/>
      <family val="1"/>
      <charset val="136"/>
    </font>
    <font>
      <b/>
      <sz val="10"/>
      <color indexed="8"/>
      <name val="新細明體"/>
      <family val="1"/>
      <charset val="136"/>
    </font>
    <font>
      <b/>
      <sz val="14"/>
      <color indexed="10"/>
      <name val="細明體"/>
      <family val="3"/>
      <charset val="136"/>
    </font>
    <font>
      <b/>
      <sz val="14"/>
      <name val="Sylfaen"/>
      <family val="1"/>
    </font>
    <font>
      <sz val="12"/>
      <color indexed="8"/>
      <name val="Sylfaen"/>
      <family val="1"/>
    </font>
    <font>
      <b/>
      <sz val="12"/>
      <name val="Sylfaen"/>
      <family val="1"/>
    </font>
    <font>
      <sz val="12"/>
      <name val="Sylfaen"/>
      <family val="1"/>
    </font>
    <font>
      <b/>
      <sz val="10"/>
      <name val="Sylfaen"/>
      <family val="1"/>
    </font>
    <font>
      <sz val="10"/>
      <name val="Sylfaen"/>
      <family val="1"/>
    </font>
    <font>
      <sz val="10"/>
      <color indexed="8"/>
      <name val="Sylfaen"/>
      <family val="1"/>
    </font>
    <font>
      <b/>
      <sz val="10"/>
      <color indexed="8"/>
      <name val="Sylfaen"/>
      <family val="1"/>
    </font>
    <font>
      <b/>
      <sz val="12"/>
      <color indexed="8"/>
      <name val="Sylfaen"/>
      <family val="1"/>
    </font>
    <font>
      <sz val="10"/>
      <name val="細明體"/>
      <family val="3"/>
      <charset val="136"/>
    </font>
    <font>
      <sz val="10"/>
      <color indexed="8"/>
      <name val="新細明體"/>
      <family val="1"/>
      <charset val="136"/>
    </font>
    <font>
      <b/>
      <sz val="10"/>
      <name val="新細明體"/>
      <family val="1"/>
      <charset val="136"/>
    </font>
    <font>
      <sz val="10"/>
      <name val="標楷體"/>
      <family val="4"/>
      <charset val="136"/>
    </font>
    <font>
      <b/>
      <sz val="10"/>
      <color indexed="8"/>
      <name val="Sylfaen"/>
      <family val="1"/>
    </font>
    <font>
      <sz val="10"/>
      <name val="新細明體"/>
      <family val="1"/>
      <charset val="136"/>
    </font>
    <font>
      <b/>
      <sz val="10"/>
      <color indexed="10"/>
      <name val="Sylfaen"/>
      <family val="1"/>
    </font>
    <font>
      <sz val="10"/>
      <color indexed="8"/>
      <name val="Sylfaen"/>
      <family val="1"/>
    </font>
    <font>
      <b/>
      <sz val="10"/>
      <name val="標楷體"/>
      <family val="4"/>
      <charset val="136"/>
    </font>
    <font>
      <b/>
      <sz val="10"/>
      <color indexed="8"/>
      <name val="新細明體"/>
      <family val="1"/>
      <charset val="136"/>
    </font>
    <font>
      <sz val="12"/>
      <color indexed="8"/>
      <name val="新細明體"/>
      <family val="1"/>
      <charset val="136"/>
    </font>
    <font>
      <b/>
      <sz val="11"/>
      <name val="Sylfaen"/>
      <family val="1"/>
    </font>
    <font>
      <b/>
      <sz val="11"/>
      <name val="細明體"/>
      <family val="3"/>
      <charset val="136"/>
    </font>
    <font>
      <b/>
      <sz val="11"/>
      <name val="新細明體"/>
      <family val="1"/>
      <charset val="136"/>
    </font>
    <font>
      <sz val="11"/>
      <name val="新細明體"/>
      <family val="1"/>
      <charset val="136"/>
    </font>
    <font>
      <b/>
      <sz val="11"/>
      <color indexed="8"/>
      <name val="Sylfaen"/>
      <family val="1"/>
    </font>
    <font>
      <sz val="11"/>
      <color indexed="8"/>
      <name val="Sylfaen"/>
      <family val="1"/>
    </font>
    <font>
      <b/>
      <sz val="12"/>
      <color indexed="8"/>
      <name val="Sylfaen"/>
      <family val="1"/>
    </font>
    <font>
      <sz val="12"/>
      <color indexed="8"/>
      <name val="Sylfaen"/>
      <family val="1"/>
    </font>
    <font>
      <sz val="11"/>
      <name val="Sylfaen"/>
      <family val="1"/>
    </font>
    <font>
      <b/>
      <sz val="12"/>
      <color indexed="8"/>
      <name val="新細明體"/>
      <family val="1"/>
      <charset val="136"/>
    </font>
    <font>
      <sz val="12"/>
      <name val="新細明體"/>
      <family val="1"/>
      <charset val="136"/>
    </font>
    <font>
      <sz val="12"/>
      <color theme="1"/>
      <name val="新細明體"/>
      <family val="1"/>
      <charset val="136"/>
      <scheme val="minor"/>
    </font>
  </fonts>
  <fills count="6">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6">
    <xf numFmtId="0" fontId="0" fillId="0" borderId="0">
      <alignment vertical="center"/>
    </xf>
    <xf numFmtId="0" fontId="40" fillId="0" borderId="0"/>
    <xf numFmtId="0" fontId="6" fillId="0" borderId="0"/>
    <xf numFmtId="0" fontId="5" fillId="0" borderId="0">
      <alignment vertical="center"/>
    </xf>
    <xf numFmtId="43" fontId="28" fillId="0" borderId="0" applyFont="0" applyFill="0" applyBorder="0" applyAlignment="0" applyProtection="0">
      <alignment vertical="center"/>
    </xf>
    <xf numFmtId="43" fontId="6" fillId="0" borderId="0" applyFont="0" applyFill="0" applyBorder="0" applyAlignment="0" applyProtection="0">
      <alignment vertical="center"/>
    </xf>
  </cellStyleXfs>
  <cellXfs count="181">
    <xf numFmtId="0" fontId="0" fillId="0" borderId="0" xfId="0">
      <alignment vertical="center"/>
    </xf>
    <xf numFmtId="0" fontId="10" fillId="0" borderId="0" xfId="1" applyFont="1" applyFill="1" applyAlignment="1">
      <alignment vertical="center"/>
    </xf>
    <xf numFmtId="0" fontId="10" fillId="0" borderId="0" xfId="1" applyFont="1" applyAlignment="1">
      <alignment vertical="center"/>
    </xf>
    <xf numFmtId="3" fontId="13" fillId="2" borderId="1" xfId="5" applyNumberFormat="1" applyFont="1" applyFill="1" applyBorder="1" applyAlignment="1">
      <alignment horizontal="right" vertical="center" shrinkToFit="1"/>
    </xf>
    <xf numFmtId="3" fontId="13" fillId="2" borderId="1" xfId="5" applyNumberFormat="1" applyFont="1" applyFill="1" applyBorder="1" applyAlignment="1">
      <alignment horizontal="left" vertical="center" shrinkToFit="1"/>
    </xf>
    <xf numFmtId="3" fontId="14" fillId="0" borderId="1" xfId="1" applyNumberFormat="1" applyFont="1" applyBorder="1" applyAlignment="1">
      <alignment vertical="center" shrinkToFit="1"/>
    </xf>
    <xf numFmtId="0" fontId="17" fillId="0" borderId="0" xfId="0" applyFont="1">
      <alignment vertical="center"/>
    </xf>
    <xf numFmtId="0" fontId="10" fillId="0" borderId="0" xfId="0" applyFont="1">
      <alignment vertical="center"/>
    </xf>
    <xf numFmtId="0" fontId="10" fillId="0" borderId="0" xfId="1" applyNumberFormat="1" applyFont="1" applyAlignment="1">
      <alignment horizontal="center" vertical="top"/>
    </xf>
    <xf numFmtId="0" fontId="12" fillId="0" borderId="0" xfId="1" applyFont="1" applyAlignment="1">
      <alignment horizontal="left" vertical="top"/>
    </xf>
    <xf numFmtId="49" fontId="12" fillId="0" borderId="0" xfId="1" applyNumberFormat="1" applyFont="1" applyAlignment="1">
      <alignment vertical="center" wrapText="1"/>
    </xf>
    <xf numFmtId="0" fontId="15" fillId="0" borderId="0" xfId="1" applyFont="1" applyAlignment="1">
      <alignment vertical="center" shrinkToFit="1"/>
    </xf>
    <xf numFmtId="3" fontId="14" fillId="0" borderId="1" xfId="1" applyNumberFormat="1" applyFont="1" applyBorder="1" applyAlignment="1">
      <alignment horizontal="right" vertical="center" shrinkToFit="1"/>
    </xf>
    <xf numFmtId="0" fontId="14" fillId="0" borderId="1" xfId="1" applyFont="1" applyBorder="1" applyAlignment="1">
      <alignment horizontal="left" vertical="center" wrapText="1"/>
    </xf>
    <xf numFmtId="0" fontId="14" fillId="0" borderId="1" xfId="1" applyFont="1" applyBorder="1" applyAlignment="1">
      <alignment vertical="center" wrapText="1"/>
    </xf>
    <xf numFmtId="3" fontId="13" fillId="2" borderId="1" xfId="5" applyNumberFormat="1" applyFont="1" applyFill="1" applyBorder="1" applyAlignment="1">
      <alignment horizontal="left" vertical="center" wrapText="1"/>
    </xf>
    <xf numFmtId="0" fontId="14" fillId="0" borderId="0" xfId="1" applyFont="1" applyAlignment="1">
      <alignment horizontal="left" vertical="center" wrapText="1"/>
    </xf>
    <xf numFmtId="0" fontId="18" fillId="0" borderId="1" xfId="1" applyFont="1" applyBorder="1" applyAlignment="1">
      <alignment horizontal="left" vertical="center" wrapText="1"/>
    </xf>
    <xf numFmtId="0" fontId="15" fillId="0" borderId="0" xfId="1" applyFont="1" applyAlignment="1">
      <alignment horizontal="right" vertical="center" shrinkToFit="1"/>
    </xf>
    <xf numFmtId="176" fontId="14" fillId="0" borderId="1" xfId="0" applyNumberFormat="1" applyFont="1" applyBorder="1" applyAlignment="1">
      <alignment horizontal="right" vertical="center" wrapText="1"/>
    </xf>
    <xf numFmtId="3" fontId="14" fillId="0" borderId="1" xfId="1" applyNumberFormat="1" applyFont="1" applyBorder="1" applyAlignment="1">
      <alignment horizontal="right" vertical="center" wrapText="1" shrinkToFit="1"/>
    </xf>
    <xf numFmtId="3" fontId="22" fillId="3" borderId="1" xfId="1" applyNumberFormat="1" applyFont="1" applyFill="1" applyBorder="1" applyAlignment="1">
      <alignment vertical="center" shrinkToFit="1"/>
    </xf>
    <xf numFmtId="3" fontId="14" fillId="4" borderId="1" xfId="1" applyNumberFormat="1" applyFont="1" applyFill="1" applyBorder="1" applyAlignment="1">
      <alignment horizontal="right" vertical="center" shrinkToFit="1"/>
    </xf>
    <xf numFmtId="0" fontId="18" fillId="4" borderId="1" xfId="1" applyFont="1" applyFill="1" applyBorder="1" applyAlignment="1">
      <alignment horizontal="left" vertical="center" wrapText="1"/>
    </xf>
    <xf numFmtId="177" fontId="23" fillId="0" borderId="1" xfId="0" applyNumberFormat="1" applyFont="1" applyBorder="1" applyAlignment="1">
      <alignment horizontal="left" vertical="center" wrapText="1"/>
    </xf>
    <xf numFmtId="0" fontId="14" fillId="0" borderId="0" xfId="1" applyFont="1" applyFill="1" applyAlignment="1">
      <alignment horizontal="center" vertical="center"/>
    </xf>
    <xf numFmtId="176" fontId="13" fillId="4" borderId="1" xfId="1" applyNumberFormat="1" applyFont="1" applyFill="1" applyBorder="1" applyAlignment="1">
      <alignment horizontal="center" vertical="center" shrinkToFit="1"/>
    </xf>
    <xf numFmtId="3" fontId="25" fillId="0" borderId="1" xfId="1" applyNumberFormat="1" applyFont="1" applyBorder="1" applyAlignment="1">
      <alignment vertical="center" shrinkToFit="1"/>
    </xf>
    <xf numFmtId="3" fontId="25" fillId="0" borderId="1" xfId="1" applyNumberFormat="1" applyFont="1" applyBorder="1" applyAlignment="1">
      <alignment horizontal="right" vertical="center" shrinkToFit="1"/>
    </xf>
    <xf numFmtId="0" fontId="15" fillId="0" borderId="0" xfId="1" applyFont="1" applyAlignment="1">
      <alignment vertical="center"/>
    </xf>
    <xf numFmtId="176" fontId="14" fillId="0" borderId="1" xfId="3" applyNumberFormat="1" applyFont="1" applyBorder="1" applyAlignment="1">
      <alignment horizontal="right" vertical="center"/>
    </xf>
    <xf numFmtId="49" fontId="13" fillId="2" borderId="1" xfId="1" applyNumberFormat="1" applyFont="1" applyFill="1" applyBorder="1" applyAlignment="1">
      <alignment horizontal="left" vertical="center" wrapText="1"/>
    </xf>
    <xf numFmtId="49" fontId="14" fillId="0" borderId="1" xfId="1" applyNumberFormat="1" applyFont="1" applyBorder="1" applyAlignment="1">
      <alignment vertical="center" wrapText="1"/>
    </xf>
    <xf numFmtId="49" fontId="14" fillId="4" borderId="1" xfId="1" applyNumberFormat="1" applyFont="1" applyFill="1" applyBorder="1" applyAlignment="1">
      <alignment vertical="center" wrapText="1"/>
    </xf>
    <xf numFmtId="176" fontId="14" fillId="4" borderId="1" xfId="0" applyNumberFormat="1" applyFont="1" applyFill="1" applyBorder="1" applyAlignment="1">
      <alignment horizontal="right" vertical="center" wrapText="1"/>
    </xf>
    <xf numFmtId="0" fontId="15" fillId="4" borderId="1" xfId="0" applyFont="1" applyFill="1" applyBorder="1" applyAlignment="1">
      <alignment horizontal="right" vertical="center" wrapText="1" shrinkToFit="1"/>
    </xf>
    <xf numFmtId="0" fontId="14" fillId="4" borderId="1" xfId="1" applyFont="1" applyFill="1" applyBorder="1" applyAlignment="1">
      <alignment vertical="center" wrapText="1"/>
    </xf>
    <xf numFmtId="3" fontId="14" fillId="4" borderId="1" xfId="1" applyNumberFormat="1" applyFont="1" applyFill="1" applyBorder="1" applyAlignment="1">
      <alignment vertical="center" shrinkToFit="1"/>
    </xf>
    <xf numFmtId="0" fontId="21" fillId="0" borderId="1" xfId="1" applyFont="1" applyBorder="1" applyAlignment="1">
      <alignment vertical="center" wrapText="1"/>
    </xf>
    <xf numFmtId="49" fontId="21" fillId="0" borderId="1" xfId="1" applyNumberFormat="1" applyFont="1" applyBorder="1" applyAlignment="1">
      <alignment vertical="center" wrapText="1"/>
    </xf>
    <xf numFmtId="49" fontId="14" fillId="0" borderId="1" xfId="1" applyNumberFormat="1" applyFont="1" applyFill="1" applyBorder="1" applyAlignment="1">
      <alignment vertical="center" wrapText="1"/>
    </xf>
    <xf numFmtId="3" fontId="14" fillId="0" borderId="1" xfId="1" applyNumberFormat="1" applyFont="1" applyFill="1" applyBorder="1" applyAlignment="1">
      <alignment horizontal="right" vertical="center" shrinkToFit="1"/>
    </xf>
    <xf numFmtId="0" fontId="14" fillId="0" borderId="1" xfId="1" applyFont="1" applyFill="1" applyBorder="1" applyAlignment="1">
      <alignment horizontal="left" vertical="center" wrapText="1"/>
    </xf>
    <xf numFmtId="3" fontId="25" fillId="4" borderId="1" xfId="1" applyNumberFormat="1" applyFont="1" applyFill="1" applyBorder="1" applyAlignment="1">
      <alignment vertical="center" shrinkToFit="1"/>
    </xf>
    <xf numFmtId="176" fontId="14" fillId="4" borderId="1" xfId="3" applyNumberFormat="1" applyFont="1" applyFill="1" applyBorder="1" applyAlignment="1">
      <alignment horizontal="right" vertical="center"/>
    </xf>
    <xf numFmtId="178" fontId="15" fillId="0" borderId="1" xfId="4" applyNumberFormat="1" applyFont="1" applyBorder="1" applyAlignment="1">
      <alignment vertical="center" wrapText="1"/>
    </xf>
    <xf numFmtId="176" fontId="14" fillId="0" borderId="1" xfId="4" applyNumberFormat="1" applyFont="1" applyBorder="1" applyAlignment="1">
      <alignment horizontal="right" vertical="center" wrapText="1"/>
    </xf>
    <xf numFmtId="49" fontId="21" fillId="4" borderId="1" xfId="1" applyNumberFormat="1" applyFont="1" applyFill="1" applyBorder="1" applyAlignment="1">
      <alignment vertical="center" wrapText="1"/>
    </xf>
    <xf numFmtId="176" fontId="30" fillId="3" borderId="1" xfId="0" applyNumberFormat="1" applyFont="1" applyFill="1" applyBorder="1" applyAlignment="1">
      <alignment horizontal="center" vertical="center" wrapText="1"/>
    </xf>
    <xf numFmtId="0" fontId="33" fillId="0" borderId="0" xfId="0" applyFont="1">
      <alignment vertical="center"/>
    </xf>
    <xf numFmtId="3" fontId="29" fillId="3" borderId="1" xfId="4" applyNumberFormat="1" applyFont="1" applyFill="1" applyBorder="1" applyAlignment="1">
      <alignment horizontal="center" vertical="center" wrapText="1" shrinkToFit="1"/>
    </xf>
    <xf numFmtId="0" fontId="34" fillId="0" borderId="0" xfId="0" applyFont="1">
      <alignment vertical="center"/>
    </xf>
    <xf numFmtId="176" fontId="14" fillId="0" borderId="1" xfId="4" applyNumberFormat="1" applyFont="1" applyBorder="1" applyAlignment="1">
      <alignment horizontal="right" vertical="center" shrinkToFit="1"/>
    </xf>
    <xf numFmtId="176" fontId="16" fillId="0" borderId="1" xfId="1" applyNumberFormat="1" applyFont="1" applyBorder="1" applyAlignment="1">
      <alignment horizontal="right" vertical="center" shrinkToFit="1"/>
    </xf>
    <xf numFmtId="176" fontId="25" fillId="0" borderId="1" xfId="1" applyNumberFormat="1" applyFont="1" applyBorder="1" applyAlignment="1">
      <alignment horizontal="right" vertical="center" shrinkToFit="1"/>
    </xf>
    <xf numFmtId="176" fontId="13" fillId="4" borderId="1" xfId="1" applyNumberFormat="1" applyFont="1" applyFill="1" applyBorder="1" applyAlignment="1">
      <alignment horizontal="center" vertical="center" wrapText="1"/>
    </xf>
    <xf numFmtId="176" fontId="14" fillId="4" borderId="1" xfId="1" applyNumberFormat="1" applyFont="1" applyFill="1" applyBorder="1" applyAlignment="1">
      <alignment horizontal="right" vertical="center" shrinkToFit="1"/>
    </xf>
    <xf numFmtId="176" fontId="13" fillId="4" borderId="1" xfId="1" applyNumberFormat="1" applyFont="1" applyFill="1" applyBorder="1" applyAlignment="1">
      <alignment horizontal="right" vertical="center" shrinkToFit="1"/>
    </xf>
    <xf numFmtId="176" fontId="13" fillId="2" borderId="1" xfId="5" applyNumberFormat="1" applyFont="1" applyFill="1" applyBorder="1" applyAlignment="1">
      <alignment horizontal="right" vertical="center" shrinkToFit="1"/>
    </xf>
    <xf numFmtId="176" fontId="29" fillId="3" borderId="1" xfId="4" applyNumberFormat="1" applyFont="1" applyFill="1" applyBorder="1" applyAlignment="1">
      <alignment horizontal="right" vertical="center" wrapText="1" shrinkToFit="1"/>
    </xf>
    <xf numFmtId="176" fontId="29" fillId="3" borderId="1" xfId="4" applyNumberFormat="1" applyFont="1" applyFill="1" applyBorder="1" applyAlignment="1">
      <alignment horizontal="right" vertical="center" shrinkToFit="1"/>
    </xf>
    <xf numFmtId="176" fontId="14" fillId="0" borderId="1" xfId="1" applyNumberFormat="1" applyFont="1" applyBorder="1" applyAlignment="1">
      <alignment horizontal="right" vertical="center" shrinkToFit="1"/>
    </xf>
    <xf numFmtId="176" fontId="13" fillId="0" borderId="1" xfId="1" applyNumberFormat="1" applyFont="1" applyBorder="1" applyAlignment="1">
      <alignment horizontal="right" vertical="center" shrinkToFit="1"/>
    </xf>
    <xf numFmtId="176" fontId="14" fillId="0" borderId="1" xfId="1" applyNumberFormat="1" applyFont="1" applyBorder="1" applyAlignment="1">
      <alignment horizontal="right" vertical="center" wrapText="1"/>
    </xf>
    <xf numFmtId="176" fontId="12" fillId="0" borderId="0" xfId="1" applyNumberFormat="1" applyFont="1" applyAlignment="1">
      <alignment horizontal="right" vertical="center" shrinkToFit="1"/>
    </xf>
    <xf numFmtId="176" fontId="11" fillId="0" borderId="0" xfId="1" applyNumberFormat="1" applyFont="1" applyAlignment="1">
      <alignment horizontal="right" vertical="center" shrinkToFit="1"/>
    </xf>
    <xf numFmtId="176" fontId="14" fillId="4" borderId="1" xfId="1" applyNumberFormat="1" applyFont="1" applyFill="1" applyBorder="1" applyAlignment="1">
      <alignment horizontal="right" vertical="center" wrapText="1"/>
    </xf>
    <xf numFmtId="176" fontId="13" fillId="4" borderId="1" xfId="1" applyNumberFormat="1" applyFont="1" applyFill="1" applyBorder="1" applyAlignment="1">
      <alignment horizontal="right" vertical="center" wrapText="1"/>
    </xf>
    <xf numFmtId="176" fontId="33" fillId="3" borderId="1" xfId="1" applyNumberFormat="1" applyFont="1" applyFill="1" applyBorder="1" applyAlignment="1">
      <alignment horizontal="right" vertical="center" shrinkToFit="1"/>
    </xf>
    <xf numFmtId="176" fontId="22" fillId="3" borderId="1" xfId="1" applyNumberFormat="1" applyFont="1" applyFill="1" applyBorder="1" applyAlignment="1">
      <alignment horizontal="right" vertical="center" shrinkToFit="1"/>
    </xf>
    <xf numFmtId="176" fontId="14" fillId="0" borderId="2" xfId="1" applyNumberFormat="1" applyFont="1" applyBorder="1" applyAlignment="1">
      <alignment horizontal="right" vertical="center" shrinkToFit="1"/>
    </xf>
    <xf numFmtId="176" fontId="13" fillId="0" borderId="2" xfId="1" applyNumberFormat="1" applyFont="1" applyBorder="1" applyAlignment="1">
      <alignment horizontal="right" vertical="center" shrinkToFit="1"/>
    </xf>
    <xf numFmtId="0" fontId="35" fillId="0" borderId="0" xfId="0" applyNumberFormat="1" applyFont="1" applyBorder="1" applyAlignment="1">
      <alignment horizontal="center" vertical="top"/>
    </xf>
    <xf numFmtId="0" fontId="11" fillId="0" borderId="0" xfId="0" applyFont="1" applyBorder="1" applyAlignment="1">
      <alignment horizontal="center" vertical="top"/>
    </xf>
    <xf numFmtId="49" fontId="5" fillId="0" borderId="0" xfId="0" applyNumberFormat="1" applyFont="1" applyBorder="1" applyAlignment="1">
      <alignment horizontal="left" vertical="center" wrapText="1"/>
    </xf>
    <xf numFmtId="0" fontId="36" fillId="0" borderId="0" xfId="0" applyFont="1" applyBorder="1" applyAlignment="1">
      <alignment vertical="center" shrinkToFit="1"/>
    </xf>
    <xf numFmtId="0" fontId="12" fillId="0" borderId="0" xfId="0" applyFont="1" applyBorder="1" applyAlignment="1">
      <alignment vertical="center" shrinkToFit="1"/>
    </xf>
    <xf numFmtId="49" fontId="5" fillId="0" borderId="0" xfId="0" applyNumberFormat="1" applyFont="1" applyBorder="1" applyAlignment="1">
      <alignment vertical="center" wrapText="1"/>
    </xf>
    <xf numFmtId="0" fontId="37" fillId="0" borderId="0" xfId="0" applyFont="1" applyBorder="1" applyAlignment="1">
      <alignment vertical="center" wrapText="1"/>
    </xf>
    <xf numFmtId="0" fontId="36" fillId="0" borderId="0" xfId="0" applyFont="1" applyBorder="1">
      <alignment vertical="center"/>
    </xf>
    <xf numFmtId="0" fontId="25" fillId="0" borderId="0" xfId="0" applyFont="1" applyBorder="1">
      <alignment vertical="center"/>
    </xf>
    <xf numFmtId="0" fontId="35" fillId="0" borderId="0" xfId="0" applyFont="1" applyBorder="1">
      <alignment vertical="center"/>
    </xf>
    <xf numFmtId="176" fontId="13" fillId="0" borderId="1" xfId="0" applyNumberFormat="1" applyFont="1" applyBorder="1" applyAlignment="1">
      <alignment horizontal="right" vertical="center" shrinkToFit="1"/>
    </xf>
    <xf numFmtId="179" fontId="14" fillId="0" borderId="1" xfId="0" applyNumberFormat="1" applyFont="1" applyBorder="1" applyAlignment="1">
      <alignment horizontal="right" vertical="center" shrinkToFit="1"/>
    </xf>
    <xf numFmtId="179" fontId="13" fillId="0" borderId="1" xfId="0" applyNumberFormat="1" applyFont="1" applyBorder="1" applyAlignment="1">
      <alignment horizontal="right" vertical="center" shrinkToFit="1"/>
    </xf>
    <xf numFmtId="176" fontId="14" fillId="0" borderId="2" xfId="1" applyNumberFormat="1" applyFont="1" applyBorder="1" applyAlignment="1">
      <alignment horizontal="right" vertical="center" shrinkToFit="1"/>
    </xf>
    <xf numFmtId="176" fontId="14" fillId="0" borderId="3" xfId="1" applyNumberFormat="1" applyFont="1" applyBorder="1" applyAlignment="1">
      <alignment horizontal="right" vertical="center" shrinkToFit="1"/>
    </xf>
    <xf numFmtId="176" fontId="13" fillId="0" borderId="2" xfId="1" applyNumberFormat="1" applyFont="1" applyBorder="1" applyAlignment="1">
      <alignment horizontal="right" vertical="center" shrinkToFit="1"/>
    </xf>
    <xf numFmtId="0" fontId="0" fillId="0" borderId="3" xfId="0" applyBorder="1" applyAlignment="1">
      <alignment horizontal="right" vertical="center" shrinkToFit="1"/>
    </xf>
    <xf numFmtId="0" fontId="0" fillId="0" borderId="4" xfId="0" applyBorder="1" applyAlignment="1">
      <alignment horizontal="right" vertical="center" shrinkToFit="1"/>
    </xf>
    <xf numFmtId="176" fontId="14" fillId="0" borderId="4" xfId="1" applyNumberFormat="1" applyFont="1" applyBorder="1" applyAlignment="1">
      <alignment horizontal="right" vertical="center" shrinkToFit="1"/>
    </xf>
    <xf numFmtId="179" fontId="15" fillId="0" borderId="2" xfId="0" applyNumberFormat="1" applyFont="1" applyBorder="1" applyAlignment="1">
      <alignment horizontal="right" vertical="center" shrinkToFit="1"/>
    </xf>
    <xf numFmtId="179" fontId="22" fillId="0" borderId="2" xfId="0" applyNumberFormat="1" applyFont="1" applyBorder="1" applyAlignment="1">
      <alignment horizontal="right" vertical="center" shrinkToFit="1"/>
    </xf>
    <xf numFmtId="0" fontId="38" fillId="0" borderId="4" xfId="0" applyFont="1" applyBorder="1" applyAlignment="1">
      <alignment horizontal="right" vertical="center" shrinkToFit="1"/>
    </xf>
    <xf numFmtId="0" fontId="38" fillId="0" borderId="3" xfId="0" applyFont="1" applyBorder="1" applyAlignment="1">
      <alignment horizontal="right" vertical="center" shrinkToFit="1"/>
    </xf>
    <xf numFmtId="3" fontId="14" fillId="0" borderId="2" xfId="1" applyNumberFormat="1" applyFont="1" applyBorder="1" applyAlignment="1">
      <alignment horizontal="right" vertical="center" shrinkToFit="1"/>
    </xf>
    <xf numFmtId="3" fontId="14" fillId="0" borderId="4" xfId="1" applyNumberFormat="1" applyFont="1" applyBorder="1" applyAlignment="1">
      <alignment horizontal="right" vertical="center" shrinkToFit="1"/>
    </xf>
    <xf numFmtId="0" fontId="39" fillId="0" borderId="4" xfId="0" applyFont="1" applyBorder="1" applyAlignment="1">
      <alignment horizontal="right" vertical="center" shrinkToFit="1"/>
    </xf>
    <xf numFmtId="0" fontId="39" fillId="0" borderId="3" xfId="0" applyFont="1" applyBorder="1" applyAlignment="1">
      <alignment horizontal="right" vertical="center" shrinkToFit="1"/>
    </xf>
    <xf numFmtId="176" fontId="14" fillId="0" borderId="2" xfId="4" applyNumberFormat="1" applyFont="1" applyBorder="1" applyAlignment="1">
      <alignment horizontal="right" vertical="center" wrapText="1"/>
    </xf>
    <xf numFmtId="0" fontId="0" fillId="0" borderId="4" xfId="0" applyBorder="1" applyAlignment="1">
      <alignment horizontal="right" vertical="center"/>
    </xf>
    <xf numFmtId="0" fontId="0" fillId="0" borderId="3" xfId="0" applyBorder="1" applyAlignment="1">
      <alignment horizontal="right" vertical="center"/>
    </xf>
    <xf numFmtId="176" fontId="13" fillId="0" borderId="2" xfId="4" applyNumberFormat="1" applyFont="1" applyBorder="1" applyAlignment="1">
      <alignment horizontal="right" vertical="center" shrinkToFit="1"/>
    </xf>
    <xf numFmtId="176" fontId="13" fillId="0" borderId="4" xfId="4" applyNumberFormat="1" applyFont="1" applyBorder="1" applyAlignment="1">
      <alignment horizontal="right" vertical="center" shrinkToFit="1"/>
    </xf>
    <xf numFmtId="176" fontId="13" fillId="0" borderId="3" xfId="4" applyNumberFormat="1" applyFont="1" applyBorder="1" applyAlignment="1">
      <alignment horizontal="right" vertical="center" shrinkToFit="1"/>
    </xf>
    <xf numFmtId="176" fontId="14" fillId="0" borderId="2" xfId="4" applyNumberFormat="1" applyFont="1" applyBorder="1" applyAlignment="1">
      <alignment horizontal="right" vertical="center" shrinkToFit="1"/>
    </xf>
    <xf numFmtId="176" fontId="14" fillId="0" borderId="4" xfId="4" applyNumberFormat="1" applyFont="1" applyBorder="1" applyAlignment="1">
      <alignment horizontal="right" vertical="center" shrinkToFit="1"/>
    </xf>
    <xf numFmtId="176" fontId="14" fillId="0" borderId="3" xfId="4" applyNumberFormat="1" applyFont="1" applyBorder="1" applyAlignment="1">
      <alignment horizontal="right" vertical="center" shrinkToFit="1"/>
    </xf>
    <xf numFmtId="176" fontId="0" fillId="0" borderId="4" xfId="0" applyNumberFormat="1" applyBorder="1" applyAlignment="1">
      <alignment horizontal="right" vertical="center" shrinkToFit="1"/>
    </xf>
    <xf numFmtId="176" fontId="25" fillId="4" borderId="1" xfId="1" applyNumberFormat="1" applyFont="1" applyFill="1" applyBorder="1" applyAlignment="1">
      <alignment horizontal="right" vertical="center" shrinkToFit="1"/>
    </xf>
    <xf numFmtId="176" fontId="15" fillId="4" borderId="1" xfId="0" applyNumberFormat="1" applyFont="1" applyFill="1" applyBorder="1" applyAlignment="1">
      <alignment horizontal="right" vertical="center" shrinkToFit="1"/>
    </xf>
    <xf numFmtId="176" fontId="16" fillId="4" borderId="1" xfId="1" applyNumberFormat="1" applyFont="1" applyFill="1" applyBorder="1" applyAlignment="1">
      <alignment horizontal="right" vertical="center" shrinkToFit="1"/>
    </xf>
    <xf numFmtId="176" fontId="22" fillId="4" borderId="1" xfId="0" applyNumberFormat="1" applyFont="1" applyFill="1" applyBorder="1" applyAlignment="1">
      <alignment horizontal="right" vertical="center" shrinkToFit="1"/>
    </xf>
    <xf numFmtId="176" fontId="14" fillId="0" borderId="2" xfId="1" applyNumberFormat="1" applyFont="1" applyBorder="1" applyAlignment="1">
      <alignment horizontal="right" vertical="center" wrapText="1"/>
    </xf>
    <xf numFmtId="176" fontId="0" fillId="0" borderId="4" xfId="0" applyNumberFormat="1" applyBorder="1" applyAlignment="1">
      <alignment horizontal="right" vertical="center"/>
    </xf>
    <xf numFmtId="176" fontId="0" fillId="0" borderId="3" xfId="0" applyNumberFormat="1" applyBorder="1" applyAlignment="1">
      <alignment horizontal="right" vertical="center"/>
    </xf>
    <xf numFmtId="176" fontId="25" fillId="0" borderId="2" xfId="1" applyNumberFormat="1" applyFont="1" applyBorder="1" applyAlignment="1">
      <alignment horizontal="right" vertical="center" shrinkToFit="1"/>
    </xf>
    <xf numFmtId="176" fontId="25" fillId="0" borderId="3" xfId="1" applyNumberFormat="1" applyFont="1" applyBorder="1" applyAlignment="1">
      <alignment horizontal="right" vertical="center" shrinkToFit="1"/>
    </xf>
    <xf numFmtId="176" fontId="0" fillId="0" borderId="3" xfId="0" applyNumberFormat="1" applyBorder="1" applyAlignment="1">
      <alignment horizontal="right" vertical="center" shrinkToFit="1"/>
    </xf>
    <xf numFmtId="176" fontId="16" fillId="0" borderId="2" xfId="1" applyNumberFormat="1" applyFont="1" applyBorder="1" applyAlignment="1">
      <alignment horizontal="right" vertical="center" shrinkToFit="1"/>
    </xf>
    <xf numFmtId="176" fontId="25" fillId="0" borderId="1" xfId="1" applyNumberFormat="1" applyFont="1" applyBorder="1" applyAlignment="1">
      <alignment horizontal="right" vertical="center" shrinkToFit="1"/>
    </xf>
    <xf numFmtId="176" fontId="15" fillId="0" borderId="1" xfId="0" applyNumberFormat="1" applyFont="1" applyBorder="1" applyAlignment="1">
      <alignment horizontal="right" vertical="center" shrinkToFit="1"/>
    </xf>
    <xf numFmtId="176" fontId="16" fillId="0" borderId="1" xfId="1" applyNumberFormat="1" applyFont="1" applyBorder="1" applyAlignment="1">
      <alignment horizontal="right" vertical="center" shrinkToFit="1"/>
    </xf>
    <xf numFmtId="176" fontId="22" fillId="0" borderId="1" xfId="0" applyNumberFormat="1" applyFont="1" applyBorder="1" applyAlignment="1">
      <alignment horizontal="right" vertical="center" shrinkToFit="1"/>
    </xf>
    <xf numFmtId="176" fontId="13" fillId="0" borderId="1" xfId="1" applyNumberFormat="1" applyFont="1" applyBorder="1" applyAlignment="1">
      <alignment horizontal="right" vertical="center" shrinkToFit="1"/>
    </xf>
    <xf numFmtId="176" fontId="27" fillId="0" borderId="1" xfId="0" applyNumberFormat="1" applyFont="1" applyBorder="1" applyAlignment="1">
      <alignment horizontal="right" vertical="center" shrinkToFit="1"/>
    </xf>
    <xf numFmtId="0" fontId="18" fillId="4" borderId="2" xfId="1" applyFont="1" applyFill="1" applyBorder="1" applyAlignment="1">
      <alignment horizontal="left" vertical="center" wrapText="1"/>
    </xf>
    <xf numFmtId="0" fontId="14" fillId="4" borderId="4" xfId="1" applyFont="1" applyFill="1" applyBorder="1" applyAlignment="1">
      <alignment horizontal="left" vertical="center" wrapText="1"/>
    </xf>
    <xf numFmtId="0" fontId="14" fillId="4" borderId="3" xfId="1" applyFont="1" applyFill="1" applyBorder="1" applyAlignment="1">
      <alignment horizontal="left" vertical="center" wrapText="1"/>
    </xf>
    <xf numFmtId="0" fontId="14" fillId="0" borderId="1" xfId="1" applyFont="1" applyBorder="1" applyAlignment="1">
      <alignment horizontal="left" vertical="center" wrapText="1"/>
    </xf>
    <xf numFmtId="0" fontId="18" fillId="0" borderId="1" xfId="1" applyFont="1" applyBorder="1" applyAlignment="1">
      <alignment horizontal="left" vertical="center" wrapText="1"/>
    </xf>
    <xf numFmtId="0" fontId="0" fillId="0" borderId="1" xfId="0" applyBorder="1" applyAlignment="1">
      <alignment horizontal="left" vertical="center" wrapText="1"/>
    </xf>
    <xf numFmtId="3" fontId="14" fillId="4" borderId="1" xfId="1" applyNumberFormat="1" applyFont="1" applyFill="1" applyBorder="1" applyAlignment="1">
      <alignment horizontal="right" vertical="center" shrinkToFit="1"/>
    </xf>
    <xf numFmtId="0" fontId="13" fillId="0" borderId="1" xfId="1" applyNumberFormat="1" applyFont="1" applyBorder="1" applyAlignment="1">
      <alignment horizontal="center" vertical="top" wrapText="1"/>
    </xf>
    <xf numFmtId="0" fontId="14" fillId="0" borderId="1" xfId="1" applyFont="1" applyBorder="1" applyAlignment="1">
      <alignment horizontal="left" vertical="top" wrapText="1"/>
    </xf>
    <xf numFmtId="0" fontId="31" fillId="3" borderId="1" xfId="0" applyNumberFormat="1" applyFont="1" applyFill="1" applyBorder="1" applyAlignment="1">
      <alignment horizontal="center" vertical="center" wrapText="1"/>
    </xf>
    <xf numFmtId="0" fontId="32" fillId="3" borderId="1" xfId="0" applyFont="1" applyFill="1" applyBorder="1" applyAlignment="1">
      <alignment vertical="center" wrapText="1"/>
    </xf>
    <xf numFmtId="176" fontId="14" fillId="0" borderId="3" xfId="4" applyNumberFormat="1" applyFont="1" applyBorder="1" applyAlignment="1">
      <alignment horizontal="right" vertical="center" wrapText="1"/>
    </xf>
    <xf numFmtId="0" fontId="19" fillId="4" borderId="1" xfId="0" applyFont="1" applyFill="1" applyBorder="1" applyAlignment="1">
      <alignment horizontal="right" vertical="center" shrinkToFit="1"/>
    </xf>
    <xf numFmtId="176" fontId="14" fillId="4" borderId="1" xfId="1" applyNumberFormat="1" applyFont="1" applyFill="1" applyBorder="1" applyAlignment="1">
      <alignment horizontal="right" vertical="center" shrinkToFit="1"/>
    </xf>
    <xf numFmtId="176" fontId="19" fillId="4" borderId="1" xfId="0" applyNumberFormat="1" applyFont="1" applyFill="1" applyBorder="1" applyAlignment="1">
      <alignment horizontal="right" vertical="center" shrinkToFit="1"/>
    </xf>
    <xf numFmtId="176" fontId="13" fillId="4" borderId="1" xfId="1" applyNumberFormat="1" applyFont="1" applyFill="1" applyBorder="1" applyAlignment="1">
      <alignment horizontal="right" vertical="center" shrinkToFit="1"/>
    </xf>
    <xf numFmtId="176" fontId="27" fillId="4" borderId="1" xfId="0" applyNumberFormat="1" applyFont="1" applyFill="1" applyBorder="1" applyAlignment="1">
      <alignment horizontal="right" vertical="center" shrinkToFit="1"/>
    </xf>
    <xf numFmtId="176" fontId="14" fillId="0" borderId="1" xfId="1" applyNumberFormat="1" applyFont="1" applyBorder="1" applyAlignment="1">
      <alignment horizontal="right" vertical="center" shrinkToFit="1"/>
    </xf>
    <xf numFmtId="176" fontId="19" fillId="0" borderId="1" xfId="0" applyNumberFormat="1" applyFont="1" applyBorder="1" applyAlignment="1">
      <alignment horizontal="right" vertical="center" shrinkToFit="1"/>
    </xf>
    <xf numFmtId="3" fontId="14" fillId="0" borderId="1" xfId="1" applyNumberFormat="1" applyFont="1" applyBorder="1" applyAlignment="1">
      <alignment horizontal="right" vertical="center" shrinkToFit="1"/>
    </xf>
    <xf numFmtId="0" fontId="21" fillId="0" borderId="1" xfId="1" applyFont="1" applyBorder="1" applyAlignment="1">
      <alignment horizontal="left" vertical="top" wrapText="1"/>
    </xf>
    <xf numFmtId="0" fontId="0" fillId="0" borderId="1" xfId="0" applyBorder="1" applyAlignment="1">
      <alignment horizontal="right" vertical="center" shrinkToFit="1"/>
    </xf>
    <xf numFmtId="176" fontId="13" fillId="5" borderId="1" xfId="1" applyNumberFormat="1" applyFont="1" applyFill="1" applyBorder="1" applyAlignment="1">
      <alignment horizontal="center" vertical="center" wrapText="1"/>
    </xf>
    <xf numFmtId="3" fontId="14" fillId="4" borderId="1" xfId="1" applyNumberFormat="1" applyFont="1" applyFill="1" applyBorder="1" applyAlignment="1">
      <alignment horizontal="right" vertical="center" wrapText="1" shrinkToFit="1"/>
    </xf>
    <xf numFmtId="0" fontId="19" fillId="4" borderId="1" xfId="0" applyFont="1" applyFill="1" applyBorder="1">
      <alignment vertical="center"/>
    </xf>
    <xf numFmtId="0" fontId="7" fillId="0" borderId="9" xfId="1" applyFont="1" applyFill="1" applyBorder="1" applyAlignment="1">
      <alignment horizontal="left"/>
    </xf>
    <xf numFmtId="0" fontId="16" fillId="0" borderId="9" xfId="1" applyFont="1" applyFill="1" applyBorder="1" applyAlignment="1">
      <alignment horizontal="left"/>
    </xf>
    <xf numFmtId="0" fontId="14" fillId="4" borderId="1" xfId="1" applyFont="1" applyFill="1" applyBorder="1" applyAlignment="1">
      <alignment horizontal="left" vertical="center" wrapText="1"/>
    </xf>
    <xf numFmtId="176" fontId="15" fillId="0" borderId="2" xfId="4" applyNumberFormat="1" applyFont="1" applyBorder="1" applyAlignment="1">
      <alignment horizontal="right" vertical="center" shrinkToFit="1"/>
    </xf>
    <xf numFmtId="176" fontId="0" fillId="0" borderId="3" xfId="4" applyNumberFormat="1" applyFont="1" applyBorder="1" applyAlignment="1">
      <alignment horizontal="right" vertical="center" shrinkToFit="1"/>
    </xf>
    <xf numFmtId="0" fontId="9" fillId="0" borderId="5"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1" fillId="0" borderId="7" xfId="1" applyFont="1" applyFill="1" applyBorder="1" applyAlignment="1">
      <alignment horizontal="right" vertical="center" wrapText="1"/>
    </xf>
    <xf numFmtId="0" fontId="11" fillId="0" borderId="3" xfId="1" applyFont="1" applyFill="1" applyBorder="1" applyAlignment="1">
      <alignment horizontal="right" vertical="center" wrapText="1"/>
    </xf>
    <xf numFmtId="0" fontId="11" fillId="0" borderId="8" xfId="1" applyFont="1" applyFill="1" applyBorder="1" applyAlignment="1">
      <alignment horizontal="right" vertical="center" wrapText="1"/>
    </xf>
    <xf numFmtId="0" fontId="13" fillId="4" borderId="1" xfId="1" applyNumberFormat="1" applyFont="1" applyFill="1" applyBorder="1" applyAlignment="1">
      <alignment horizontal="center" vertical="center" wrapText="1"/>
    </xf>
    <xf numFmtId="0" fontId="20" fillId="4" borderId="1" xfId="1" applyFont="1" applyFill="1" applyBorder="1" applyAlignment="1">
      <alignment horizontal="center" vertical="center" wrapText="1"/>
    </xf>
    <xf numFmtId="0" fontId="13" fillId="4" borderId="1" xfId="1" applyFont="1" applyFill="1" applyBorder="1" applyAlignment="1">
      <alignment horizontal="center" vertical="center" wrapText="1"/>
    </xf>
    <xf numFmtId="49" fontId="13" fillId="4" borderId="1" xfId="1" applyNumberFormat="1" applyFont="1" applyFill="1" applyBorder="1" applyAlignment="1">
      <alignment horizontal="center" vertical="center" wrapText="1"/>
    </xf>
    <xf numFmtId="0" fontId="18" fillId="4" borderId="1" xfId="1" applyFont="1" applyFill="1" applyBorder="1" applyAlignment="1">
      <alignment horizontal="left" vertical="center" wrapText="1"/>
    </xf>
    <xf numFmtId="0" fontId="19" fillId="4" borderId="1" xfId="0" applyFont="1" applyFill="1" applyBorder="1" applyAlignment="1">
      <alignment horizontal="left" vertical="center" wrapText="1"/>
    </xf>
    <xf numFmtId="0" fontId="19" fillId="0" borderId="1" xfId="0" applyFont="1" applyBorder="1" applyAlignment="1">
      <alignment horizontal="left" vertical="center" wrapText="1"/>
    </xf>
    <xf numFmtId="176" fontId="31" fillId="5" borderId="1" xfId="0" applyNumberFormat="1" applyFont="1" applyFill="1" applyBorder="1" applyAlignment="1">
      <alignment horizontal="center" vertical="center" wrapText="1"/>
    </xf>
    <xf numFmtId="176" fontId="15" fillId="0" borderId="2" xfId="0" applyNumberFormat="1" applyFont="1" applyBorder="1" applyAlignment="1">
      <alignment horizontal="right" vertical="center" shrinkToFit="1"/>
    </xf>
    <xf numFmtId="176" fontId="15" fillId="0" borderId="3" xfId="0" applyNumberFormat="1" applyFont="1" applyBorder="1" applyAlignment="1">
      <alignment horizontal="right" vertical="center" shrinkToFit="1"/>
    </xf>
    <xf numFmtId="3" fontId="18" fillId="4" borderId="1" xfId="1" applyNumberFormat="1" applyFont="1" applyFill="1" applyBorder="1" applyAlignment="1">
      <alignment horizontal="left" vertical="center" wrapText="1" shrinkToFit="1"/>
    </xf>
    <xf numFmtId="0" fontId="19" fillId="4" borderId="1" xfId="0" applyFont="1" applyFill="1" applyBorder="1" applyAlignment="1">
      <alignment horizontal="left" vertical="center" wrapText="1" shrinkToFit="1"/>
    </xf>
    <xf numFmtId="3" fontId="13" fillId="4" borderId="1" xfId="1" applyNumberFormat="1" applyFont="1" applyFill="1" applyBorder="1" applyAlignment="1">
      <alignment horizontal="center" vertical="center" wrapText="1" shrinkToFit="1"/>
    </xf>
    <xf numFmtId="3" fontId="20" fillId="4" borderId="1" xfId="1" applyNumberFormat="1" applyFont="1" applyFill="1" applyBorder="1" applyAlignment="1">
      <alignment horizontal="center" vertical="center" wrapText="1" shrinkToFit="1"/>
    </xf>
    <xf numFmtId="176" fontId="13" fillId="4" borderId="1" xfId="1" applyNumberFormat="1" applyFont="1" applyFill="1" applyBorder="1" applyAlignment="1">
      <alignment horizontal="center" vertical="center" wrapText="1" shrinkToFit="1"/>
    </xf>
    <xf numFmtId="176" fontId="13" fillId="4" borderId="1" xfId="1" applyNumberFormat="1" applyFont="1" applyFill="1" applyBorder="1" applyAlignment="1">
      <alignment horizontal="center" vertical="center" wrapText="1"/>
    </xf>
    <xf numFmtId="3" fontId="18" fillId="0" borderId="1" xfId="1" applyNumberFormat="1" applyFont="1" applyBorder="1" applyAlignment="1">
      <alignment horizontal="left" vertical="center" wrapText="1" shrinkToFit="1"/>
    </xf>
    <xf numFmtId="0" fontId="19" fillId="0" borderId="1" xfId="0" applyFont="1" applyBorder="1" applyAlignment="1">
      <alignment horizontal="left" vertical="center" wrapText="1" shrinkToFit="1"/>
    </xf>
    <xf numFmtId="0" fontId="0" fillId="4" borderId="3" xfId="0" applyFill="1" applyBorder="1" applyAlignment="1">
      <alignment horizontal="left" vertical="center" wrapText="1"/>
    </xf>
  </cellXfs>
  <cellStyles count="6">
    <cellStyle name="一般" xfId="0" builtinId="0"/>
    <cellStyle name="一般 2" xfId="1"/>
    <cellStyle name="一般 2 2" xfId="2"/>
    <cellStyle name="一般 3" xfId="3"/>
    <cellStyle name="千分位" xfId="4" builtinId="3"/>
    <cellStyle name="千分位 2" xf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678"/>
  <sheetViews>
    <sheetView tabSelected="1" zoomScaleNormal="100" workbookViewId="0">
      <pane xSplit="2" ySplit="4" topLeftCell="D662" activePane="bottomRight" state="frozen"/>
      <selection pane="topRight" activeCell="C1" sqref="C1"/>
      <selection pane="bottomLeft" activeCell="A5" sqref="A5"/>
      <selection pane="bottomRight" activeCell="L678" sqref="L678"/>
    </sheetView>
  </sheetViews>
  <sheetFormatPr defaultColWidth="3" defaultRowHeight="18"/>
  <cols>
    <col min="1" max="1" width="4" style="8" customWidth="1"/>
    <col min="2" max="2" width="11.625" style="9" customWidth="1"/>
    <col min="3" max="3" width="30.25" style="10" customWidth="1"/>
    <col min="4" max="4" width="9.75" style="11" customWidth="1"/>
    <col min="5" max="5" width="10.625" style="18" customWidth="1"/>
    <col min="6" max="7" width="12.75" style="64" customWidth="1"/>
    <col min="8" max="8" width="12.75" style="65" customWidth="1"/>
    <col min="9" max="10" width="12.75" style="64" customWidth="1"/>
    <col min="11" max="11" width="12.75" style="65" customWidth="1"/>
    <col min="12" max="12" width="16.375" style="16" customWidth="1"/>
    <col min="13" max="254" width="9" style="2" customWidth="1"/>
    <col min="255" max="16384" width="3" style="2"/>
  </cols>
  <sheetData>
    <row r="1" spans="1:12" s="1" customFormat="1" ht="19.5">
      <c r="A1" s="156" t="s">
        <v>0</v>
      </c>
      <c r="B1" s="157"/>
      <c r="C1" s="157"/>
      <c r="D1" s="157"/>
      <c r="E1" s="157"/>
      <c r="F1" s="157"/>
      <c r="G1" s="157"/>
      <c r="H1" s="157"/>
      <c r="I1" s="157"/>
      <c r="J1" s="157"/>
      <c r="K1" s="157"/>
      <c r="L1" s="158"/>
    </row>
    <row r="2" spans="1:12" s="1" customFormat="1">
      <c r="A2" s="159" t="s">
        <v>1</v>
      </c>
      <c r="B2" s="160"/>
      <c r="C2" s="160"/>
      <c r="D2" s="160"/>
      <c r="E2" s="160"/>
      <c r="F2" s="160"/>
      <c r="G2" s="160"/>
      <c r="H2" s="160"/>
      <c r="I2" s="160"/>
      <c r="J2" s="160"/>
      <c r="K2" s="160"/>
      <c r="L2" s="161"/>
    </row>
    <row r="3" spans="1:12" s="25" customFormat="1" ht="15">
      <c r="A3" s="162" t="s">
        <v>4</v>
      </c>
      <c r="B3" s="163" t="s">
        <v>596</v>
      </c>
      <c r="C3" s="165" t="s">
        <v>5</v>
      </c>
      <c r="D3" s="174" t="s">
        <v>6</v>
      </c>
      <c r="E3" s="175" t="s">
        <v>595</v>
      </c>
      <c r="F3" s="176" t="s">
        <v>7</v>
      </c>
      <c r="G3" s="176"/>
      <c r="H3" s="176"/>
      <c r="I3" s="176" t="s">
        <v>8</v>
      </c>
      <c r="J3" s="176"/>
      <c r="K3" s="176"/>
      <c r="L3" s="177" t="s">
        <v>3</v>
      </c>
    </row>
    <row r="4" spans="1:12" s="25" customFormat="1" ht="15">
      <c r="A4" s="162"/>
      <c r="B4" s="164"/>
      <c r="C4" s="165"/>
      <c r="D4" s="174"/>
      <c r="E4" s="174"/>
      <c r="F4" s="26" t="s">
        <v>9</v>
      </c>
      <c r="G4" s="26" t="s">
        <v>10</v>
      </c>
      <c r="H4" s="55" t="s">
        <v>516</v>
      </c>
      <c r="I4" s="26" t="s">
        <v>9</v>
      </c>
      <c r="J4" s="26" t="s">
        <v>10</v>
      </c>
      <c r="K4" s="55" t="s">
        <v>516</v>
      </c>
      <c r="L4" s="177"/>
    </row>
    <row r="5" spans="1:12" s="29" customFormat="1" ht="28.5">
      <c r="A5" s="133">
        <v>1</v>
      </c>
      <c r="B5" s="146" t="s">
        <v>585</v>
      </c>
      <c r="C5" s="32" t="s">
        <v>467</v>
      </c>
      <c r="D5" s="12">
        <v>52800</v>
      </c>
      <c r="E5" s="12">
        <v>33000</v>
      </c>
      <c r="F5" s="85">
        <v>96000</v>
      </c>
      <c r="G5" s="85">
        <v>0</v>
      </c>
      <c r="H5" s="87">
        <f>F5+G5</f>
        <v>96000</v>
      </c>
      <c r="I5" s="85">
        <f>F5</f>
        <v>96000</v>
      </c>
      <c r="J5" s="85">
        <f>G5</f>
        <v>0</v>
      </c>
      <c r="K5" s="87">
        <f>I5+J5</f>
        <v>96000</v>
      </c>
      <c r="L5" s="24" t="s">
        <v>583</v>
      </c>
    </row>
    <row r="6" spans="1:12" s="29" customFormat="1" ht="28.5">
      <c r="A6" s="133"/>
      <c r="B6" s="134"/>
      <c r="C6" s="32" t="s">
        <v>468</v>
      </c>
      <c r="D6" s="12">
        <v>62400</v>
      </c>
      <c r="E6" s="12">
        <v>36000</v>
      </c>
      <c r="F6" s="108"/>
      <c r="G6" s="90"/>
      <c r="H6" s="108"/>
      <c r="I6" s="108"/>
      <c r="J6" s="108"/>
      <c r="K6" s="108"/>
      <c r="L6" s="24" t="s">
        <v>584</v>
      </c>
    </row>
    <row r="7" spans="1:12" s="29" customFormat="1" ht="15">
      <c r="A7" s="133"/>
      <c r="B7" s="134"/>
      <c r="C7" s="32" t="s">
        <v>469</v>
      </c>
      <c r="D7" s="12">
        <v>9500</v>
      </c>
      <c r="E7" s="12">
        <v>9500</v>
      </c>
      <c r="F7" s="108"/>
      <c r="G7" s="90"/>
      <c r="H7" s="108"/>
      <c r="I7" s="108"/>
      <c r="J7" s="108"/>
      <c r="K7" s="108"/>
      <c r="L7" s="13"/>
    </row>
    <row r="8" spans="1:12" s="29" customFormat="1" ht="15">
      <c r="A8" s="133"/>
      <c r="B8" s="134"/>
      <c r="C8" s="32" t="s">
        <v>470</v>
      </c>
      <c r="D8" s="12">
        <v>9700</v>
      </c>
      <c r="E8" s="12">
        <v>6500</v>
      </c>
      <c r="F8" s="108"/>
      <c r="G8" s="90"/>
      <c r="H8" s="108"/>
      <c r="I8" s="108"/>
      <c r="J8" s="108"/>
      <c r="K8" s="108"/>
      <c r="L8" s="13"/>
    </row>
    <row r="9" spans="1:12" s="29" customFormat="1" ht="16.5" customHeight="1">
      <c r="A9" s="133"/>
      <c r="B9" s="134"/>
      <c r="C9" s="32" t="s">
        <v>471</v>
      </c>
      <c r="D9" s="12">
        <v>39200</v>
      </c>
      <c r="E9" s="12">
        <v>12000</v>
      </c>
      <c r="F9" s="118"/>
      <c r="G9" s="86"/>
      <c r="H9" s="118"/>
      <c r="I9" s="118"/>
      <c r="J9" s="118"/>
      <c r="K9" s="118"/>
      <c r="L9" s="13"/>
    </row>
    <row r="10" spans="1:12" s="29" customFormat="1" ht="15">
      <c r="A10" s="133"/>
      <c r="B10" s="134"/>
      <c r="C10" s="33" t="s">
        <v>472</v>
      </c>
      <c r="D10" s="22">
        <v>6700</v>
      </c>
      <c r="E10" s="22">
        <v>0</v>
      </c>
      <c r="F10" s="56"/>
      <c r="G10" s="56"/>
      <c r="H10" s="57"/>
      <c r="I10" s="56"/>
      <c r="J10" s="56"/>
      <c r="K10" s="57"/>
      <c r="L10" s="126" t="s">
        <v>592</v>
      </c>
    </row>
    <row r="11" spans="1:12" s="29" customFormat="1" ht="16.5" customHeight="1">
      <c r="A11" s="133"/>
      <c r="B11" s="134"/>
      <c r="C11" s="33" t="s">
        <v>118</v>
      </c>
      <c r="D11" s="22">
        <v>30000</v>
      </c>
      <c r="E11" s="22">
        <v>0</v>
      </c>
      <c r="F11" s="56"/>
      <c r="G11" s="56"/>
      <c r="H11" s="57"/>
      <c r="I11" s="56"/>
      <c r="J11" s="56"/>
      <c r="K11" s="57"/>
      <c r="L11" s="127"/>
    </row>
    <row r="12" spans="1:12" s="29" customFormat="1" ht="16.5" customHeight="1">
      <c r="A12" s="133"/>
      <c r="B12" s="134"/>
      <c r="C12" s="33" t="s">
        <v>473</v>
      </c>
      <c r="D12" s="22">
        <v>20000</v>
      </c>
      <c r="E12" s="22">
        <v>0</v>
      </c>
      <c r="F12" s="56"/>
      <c r="G12" s="56"/>
      <c r="H12" s="57"/>
      <c r="I12" s="56"/>
      <c r="J12" s="56"/>
      <c r="K12" s="57"/>
      <c r="L12" s="128"/>
    </row>
    <row r="13" spans="1:12" s="29" customFormat="1" ht="15">
      <c r="A13" s="133"/>
      <c r="B13" s="134"/>
      <c r="C13" s="31" t="s">
        <v>35</v>
      </c>
      <c r="D13" s="3">
        <f t="shared" ref="D13:K13" si="0">SUM(D5:D12)</f>
        <v>230300</v>
      </c>
      <c r="E13" s="3">
        <f t="shared" si="0"/>
        <v>97000</v>
      </c>
      <c r="F13" s="58">
        <f t="shared" si="0"/>
        <v>96000</v>
      </c>
      <c r="G13" s="58">
        <f t="shared" si="0"/>
        <v>0</v>
      </c>
      <c r="H13" s="58">
        <f t="shared" si="0"/>
        <v>96000</v>
      </c>
      <c r="I13" s="58">
        <f t="shared" si="0"/>
        <v>96000</v>
      </c>
      <c r="J13" s="58">
        <f t="shared" si="0"/>
        <v>0</v>
      </c>
      <c r="K13" s="58">
        <f t="shared" si="0"/>
        <v>96000</v>
      </c>
      <c r="L13" s="4"/>
    </row>
    <row r="14" spans="1:12" s="49" customFormat="1" ht="30" customHeight="1">
      <c r="A14" s="169" t="s">
        <v>586</v>
      </c>
      <c r="B14" s="169"/>
      <c r="C14" s="169"/>
      <c r="D14" s="169"/>
      <c r="E14" s="169"/>
      <c r="F14" s="59">
        <f>SUMIF($C10:$C13,"小計",F10:F13)</f>
        <v>96000</v>
      </c>
      <c r="G14" s="59">
        <f>SUMIF($C10:$C13,"小計",G10:G13)</f>
        <v>0</v>
      </c>
      <c r="H14" s="60">
        <f>F14+G14</f>
        <v>96000</v>
      </c>
      <c r="I14" s="60">
        <f>F14</f>
        <v>96000</v>
      </c>
      <c r="J14" s="60">
        <f>G14</f>
        <v>0</v>
      </c>
      <c r="K14" s="60">
        <f>I14+J14</f>
        <v>96000</v>
      </c>
      <c r="L14" s="48" t="s">
        <v>587</v>
      </c>
    </row>
    <row r="15" spans="1:12" s="29" customFormat="1" ht="20.100000000000001" customHeight="1">
      <c r="A15" s="133">
        <v>2</v>
      </c>
      <c r="B15" s="134" t="s">
        <v>11</v>
      </c>
      <c r="C15" s="14" t="s">
        <v>12</v>
      </c>
      <c r="D15" s="27">
        <v>98834</v>
      </c>
      <c r="E15" s="28">
        <v>98834</v>
      </c>
      <c r="F15" s="120">
        <v>0</v>
      </c>
      <c r="G15" s="120">
        <v>128000</v>
      </c>
      <c r="H15" s="122">
        <f>SUM(F15:G16)</f>
        <v>128000</v>
      </c>
      <c r="I15" s="120">
        <f>F15*0.9</f>
        <v>0</v>
      </c>
      <c r="J15" s="120">
        <f>G15*0.9</f>
        <v>115200</v>
      </c>
      <c r="K15" s="122">
        <f>H15*0.9</f>
        <v>115200</v>
      </c>
      <c r="L15" s="130" t="s">
        <v>611</v>
      </c>
    </row>
    <row r="16" spans="1:12" s="29" customFormat="1" ht="20.100000000000001" customHeight="1">
      <c r="A16" s="133"/>
      <c r="B16" s="134"/>
      <c r="C16" s="14" t="s">
        <v>13</v>
      </c>
      <c r="D16" s="27">
        <v>31200</v>
      </c>
      <c r="E16" s="28">
        <v>30000</v>
      </c>
      <c r="F16" s="121"/>
      <c r="G16" s="121"/>
      <c r="H16" s="123"/>
      <c r="I16" s="121"/>
      <c r="J16" s="121"/>
      <c r="K16" s="123"/>
      <c r="L16" s="168"/>
    </row>
    <row r="17" spans="1:12" s="29" customFormat="1" ht="20.100000000000001" customHeight="1">
      <c r="A17" s="133"/>
      <c r="B17" s="134"/>
      <c r="C17" s="14" t="s">
        <v>14</v>
      </c>
      <c r="D17" s="27">
        <v>7600</v>
      </c>
      <c r="E17" s="30">
        <v>7600</v>
      </c>
      <c r="F17" s="120">
        <v>30000</v>
      </c>
      <c r="G17" s="120">
        <v>0</v>
      </c>
      <c r="H17" s="122">
        <f>SUM(F17:G20)</f>
        <v>30000</v>
      </c>
      <c r="I17" s="120">
        <f>F17*0.9</f>
        <v>27000</v>
      </c>
      <c r="J17" s="120">
        <f>G17*0.9</f>
        <v>0</v>
      </c>
      <c r="K17" s="122">
        <f>H17*0.9</f>
        <v>27000</v>
      </c>
      <c r="L17" s="168"/>
    </row>
    <row r="18" spans="1:12" s="29" customFormat="1" ht="20.100000000000001" customHeight="1">
      <c r="A18" s="133"/>
      <c r="B18" s="134"/>
      <c r="C18" s="14" t="s">
        <v>15</v>
      </c>
      <c r="D18" s="27">
        <v>8000</v>
      </c>
      <c r="E18" s="30">
        <v>8000</v>
      </c>
      <c r="F18" s="121"/>
      <c r="G18" s="121"/>
      <c r="H18" s="123"/>
      <c r="I18" s="121"/>
      <c r="J18" s="121"/>
      <c r="K18" s="123"/>
      <c r="L18" s="168"/>
    </row>
    <row r="19" spans="1:12" s="29" customFormat="1" ht="20.100000000000001" customHeight="1">
      <c r="A19" s="133"/>
      <c r="B19" s="134"/>
      <c r="C19" s="14" t="s">
        <v>16</v>
      </c>
      <c r="D19" s="27">
        <v>3500</v>
      </c>
      <c r="E19" s="30">
        <v>3500</v>
      </c>
      <c r="F19" s="121"/>
      <c r="G19" s="121"/>
      <c r="H19" s="123"/>
      <c r="I19" s="121"/>
      <c r="J19" s="121"/>
      <c r="K19" s="123"/>
      <c r="L19" s="168"/>
    </row>
    <row r="20" spans="1:12" s="29" customFormat="1" ht="20.100000000000001" customHeight="1">
      <c r="A20" s="133"/>
      <c r="B20" s="134"/>
      <c r="C20" s="14" t="s">
        <v>17</v>
      </c>
      <c r="D20" s="27">
        <v>11200</v>
      </c>
      <c r="E20" s="30">
        <v>11200</v>
      </c>
      <c r="F20" s="121"/>
      <c r="G20" s="121"/>
      <c r="H20" s="123"/>
      <c r="I20" s="121"/>
      <c r="J20" s="121"/>
      <c r="K20" s="123"/>
      <c r="L20" s="168"/>
    </row>
    <row r="21" spans="1:12" s="29" customFormat="1" ht="15">
      <c r="A21" s="133"/>
      <c r="B21" s="134"/>
      <c r="C21" s="36" t="s">
        <v>18</v>
      </c>
      <c r="D21" s="43">
        <v>3200</v>
      </c>
      <c r="E21" s="44">
        <v>0</v>
      </c>
      <c r="F21" s="109">
        <v>0</v>
      </c>
      <c r="G21" s="109">
        <v>0</v>
      </c>
      <c r="H21" s="111">
        <v>0</v>
      </c>
      <c r="I21" s="109">
        <v>0</v>
      </c>
      <c r="J21" s="109">
        <v>0</v>
      </c>
      <c r="K21" s="111">
        <v>0</v>
      </c>
      <c r="L21" s="166" t="s">
        <v>505</v>
      </c>
    </row>
    <row r="22" spans="1:12" s="29" customFormat="1" ht="15">
      <c r="A22" s="133"/>
      <c r="B22" s="134"/>
      <c r="C22" s="36" t="s">
        <v>19</v>
      </c>
      <c r="D22" s="43">
        <v>23000</v>
      </c>
      <c r="E22" s="44">
        <v>0</v>
      </c>
      <c r="F22" s="110"/>
      <c r="G22" s="110"/>
      <c r="H22" s="112"/>
      <c r="I22" s="110"/>
      <c r="J22" s="110"/>
      <c r="K22" s="112"/>
      <c r="L22" s="167"/>
    </row>
    <row r="23" spans="1:12" s="29" customFormat="1" ht="15">
      <c r="A23" s="133"/>
      <c r="B23" s="134"/>
      <c r="C23" s="31" t="s">
        <v>20</v>
      </c>
      <c r="D23" s="3">
        <f t="shared" ref="D23:K23" si="1">SUM(D15:D22)</f>
        <v>186534</v>
      </c>
      <c r="E23" s="3">
        <f t="shared" si="1"/>
        <v>159134</v>
      </c>
      <c r="F23" s="58">
        <f t="shared" si="1"/>
        <v>30000</v>
      </c>
      <c r="G23" s="58">
        <f t="shared" si="1"/>
        <v>128000</v>
      </c>
      <c r="H23" s="58">
        <f t="shared" si="1"/>
        <v>158000</v>
      </c>
      <c r="I23" s="58">
        <f t="shared" si="1"/>
        <v>27000</v>
      </c>
      <c r="J23" s="58">
        <f t="shared" si="1"/>
        <v>115200</v>
      </c>
      <c r="K23" s="58">
        <f t="shared" si="1"/>
        <v>142200</v>
      </c>
      <c r="L23" s="4"/>
    </row>
    <row r="24" spans="1:12" s="29" customFormat="1" ht="16.5" customHeight="1">
      <c r="A24" s="133">
        <v>3</v>
      </c>
      <c r="B24" s="134" t="s">
        <v>21</v>
      </c>
      <c r="C24" s="39" t="s">
        <v>607</v>
      </c>
      <c r="D24" s="27">
        <v>20000</v>
      </c>
      <c r="E24" s="28">
        <v>20000</v>
      </c>
      <c r="F24" s="116">
        <v>0</v>
      </c>
      <c r="G24" s="116">
        <v>47000</v>
      </c>
      <c r="H24" s="119">
        <f>F24+G24</f>
        <v>47000</v>
      </c>
      <c r="I24" s="116">
        <f>F24*0.9</f>
        <v>0</v>
      </c>
      <c r="J24" s="116">
        <f t="shared" ref="J24:K26" si="2">G24*0.9</f>
        <v>42300</v>
      </c>
      <c r="K24" s="119">
        <f t="shared" si="2"/>
        <v>42300</v>
      </c>
      <c r="L24" s="13"/>
    </row>
    <row r="25" spans="1:12" s="29" customFormat="1" ht="16.5" customHeight="1">
      <c r="A25" s="133"/>
      <c r="B25" s="134"/>
      <c r="C25" s="39" t="s">
        <v>529</v>
      </c>
      <c r="D25" s="27">
        <v>30000</v>
      </c>
      <c r="E25" s="28">
        <v>28000</v>
      </c>
      <c r="F25" s="117"/>
      <c r="G25" s="118"/>
      <c r="H25" s="118"/>
      <c r="I25" s="118"/>
      <c r="J25" s="118"/>
      <c r="K25" s="118"/>
      <c r="L25" s="13"/>
    </row>
    <row r="26" spans="1:12" s="29" customFormat="1" ht="16.5" customHeight="1">
      <c r="A26" s="133"/>
      <c r="B26" s="134"/>
      <c r="C26" s="32" t="s">
        <v>22</v>
      </c>
      <c r="D26" s="27">
        <v>12900</v>
      </c>
      <c r="E26" s="28">
        <v>9900</v>
      </c>
      <c r="F26" s="154">
        <v>13000</v>
      </c>
      <c r="G26" s="170">
        <v>0</v>
      </c>
      <c r="H26" s="119">
        <f>F26+G26</f>
        <v>13000</v>
      </c>
      <c r="I26" s="116">
        <f>F26*0.9</f>
        <v>11700</v>
      </c>
      <c r="J26" s="116">
        <f t="shared" si="2"/>
        <v>0</v>
      </c>
      <c r="K26" s="119">
        <f t="shared" si="2"/>
        <v>11700</v>
      </c>
      <c r="L26" s="13"/>
    </row>
    <row r="27" spans="1:12" s="29" customFormat="1" ht="16.5" customHeight="1">
      <c r="A27" s="133"/>
      <c r="B27" s="134"/>
      <c r="C27" s="39" t="s">
        <v>528</v>
      </c>
      <c r="D27" s="27">
        <v>3450</v>
      </c>
      <c r="E27" s="28">
        <v>3450</v>
      </c>
      <c r="F27" s="155"/>
      <c r="G27" s="171"/>
      <c r="H27" s="118"/>
      <c r="I27" s="118"/>
      <c r="J27" s="118"/>
      <c r="K27" s="118"/>
      <c r="L27" s="13"/>
    </row>
    <row r="28" spans="1:12" s="29" customFormat="1" ht="146.25" customHeight="1">
      <c r="A28" s="133"/>
      <c r="B28" s="134"/>
      <c r="C28" s="32" t="s">
        <v>23</v>
      </c>
      <c r="D28" s="27">
        <v>15000</v>
      </c>
      <c r="E28" s="28">
        <v>15000</v>
      </c>
      <c r="F28" s="54"/>
      <c r="G28" s="54"/>
      <c r="H28" s="53"/>
      <c r="I28" s="54"/>
      <c r="J28" s="54"/>
      <c r="K28" s="53"/>
      <c r="L28" s="13" t="s">
        <v>606</v>
      </c>
    </row>
    <row r="29" spans="1:12" s="29" customFormat="1" ht="16.5" customHeight="1">
      <c r="A29" s="133"/>
      <c r="B29" s="134"/>
      <c r="C29" s="33" t="s">
        <v>24</v>
      </c>
      <c r="D29" s="43">
        <v>4000</v>
      </c>
      <c r="E29" s="132">
        <v>0</v>
      </c>
      <c r="F29" s="139"/>
      <c r="G29" s="139"/>
      <c r="H29" s="141"/>
      <c r="I29" s="139"/>
      <c r="J29" s="139"/>
      <c r="K29" s="141"/>
      <c r="L29" s="166" t="s">
        <v>511</v>
      </c>
    </row>
    <row r="30" spans="1:12" s="29" customFormat="1" ht="16.5" customHeight="1">
      <c r="A30" s="133"/>
      <c r="B30" s="134"/>
      <c r="C30" s="33" t="s">
        <v>25</v>
      </c>
      <c r="D30" s="43">
        <v>1500</v>
      </c>
      <c r="E30" s="138"/>
      <c r="F30" s="140"/>
      <c r="G30" s="140"/>
      <c r="H30" s="142"/>
      <c r="I30" s="140"/>
      <c r="J30" s="140"/>
      <c r="K30" s="142"/>
      <c r="L30" s="167"/>
    </row>
    <row r="31" spans="1:12" s="29" customFormat="1" ht="16.5" customHeight="1">
      <c r="A31" s="133"/>
      <c r="B31" s="134"/>
      <c r="C31" s="33" t="s">
        <v>26</v>
      </c>
      <c r="D31" s="43">
        <v>300</v>
      </c>
      <c r="E31" s="138"/>
      <c r="F31" s="140"/>
      <c r="G31" s="140"/>
      <c r="H31" s="142"/>
      <c r="I31" s="140"/>
      <c r="J31" s="140"/>
      <c r="K31" s="142"/>
      <c r="L31" s="167"/>
    </row>
    <row r="32" spans="1:12" s="29" customFormat="1" ht="16.5" customHeight="1">
      <c r="A32" s="133"/>
      <c r="B32" s="134"/>
      <c r="C32" s="33" t="s">
        <v>27</v>
      </c>
      <c r="D32" s="43">
        <v>150</v>
      </c>
      <c r="E32" s="138"/>
      <c r="F32" s="140"/>
      <c r="G32" s="140"/>
      <c r="H32" s="142"/>
      <c r="I32" s="140"/>
      <c r="J32" s="140"/>
      <c r="K32" s="142"/>
      <c r="L32" s="167"/>
    </row>
    <row r="33" spans="1:12" s="29" customFormat="1" ht="16.5" customHeight="1">
      <c r="A33" s="133"/>
      <c r="B33" s="134"/>
      <c r="C33" s="33" t="s">
        <v>28</v>
      </c>
      <c r="D33" s="43">
        <v>80</v>
      </c>
      <c r="E33" s="138"/>
      <c r="F33" s="140"/>
      <c r="G33" s="140"/>
      <c r="H33" s="142"/>
      <c r="I33" s="140"/>
      <c r="J33" s="140"/>
      <c r="K33" s="142"/>
      <c r="L33" s="167"/>
    </row>
    <row r="34" spans="1:12" s="29" customFormat="1" ht="16.5" customHeight="1">
      <c r="A34" s="133"/>
      <c r="B34" s="134"/>
      <c r="C34" s="33" t="s">
        <v>29</v>
      </c>
      <c r="D34" s="43">
        <v>150</v>
      </c>
      <c r="E34" s="138"/>
      <c r="F34" s="140"/>
      <c r="G34" s="140"/>
      <c r="H34" s="142"/>
      <c r="I34" s="140"/>
      <c r="J34" s="140"/>
      <c r="K34" s="142"/>
      <c r="L34" s="167"/>
    </row>
    <row r="35" spans="1:12" s="29" customFormat="1" ht="16.5" customHeight="1">
      <c r="A35" s="133"/>
      <c r="B35" s="134"/>
      <c r="C35" s="33" t="s">
        <v>30</v>
      </c>
      <c r="D35" s="43">
        <v>100</v>
      </c>
      <c r="E35" s="138"/>
      <c r="F35" s="140"/>
      <c r="G35" s="140"/>
      <c r="H35" s="142"/>
      <c r="I35" s="140"/>
      <c r="J35" s="140"/>
      <c r="K35" s="142"/>
      <c r="L35" s="167"/>
    </row>
    <row r="36" spans="1:12" s="29" customFormat="1" ht="16.5" customHeight="1">
      <c r="A36" s="133"/>
      <c r="B36" s="134"/>
      <c r="C36" s="33" t="s">
        <v>31</v>
      </c>
      <c r="D36" s="43">
        <v>540</v>
      </c>
      <c r="E36" s="138"/>
      <c r="F36" s="140"/>
      <c r="G36" s="140"/>
      <c r="H36" s="142"/>
      <c r="I36" s="140"/>
      <c r="J36" s="140"/>
      <c r="K36" s="142"/>
      <c r="L36" s="167"/>
    </row>
    <row r="37" spans="1:12" s="29" customFormat="1" ht="16.5" customHeight="1">
      <c r="A37" s="133"/>
      <c r="B37" s="134"/>
      <c r="C37" s="33" t="s">
        <v>32</v>
      </c>
      <c r="D37" s="43">
        <v>1500</v>
      </c>
      <c r="E37" s="138"/>
      <c r="F37" s="140"/>
      <c r="G37" s="140"/>
      <c r="H37" s="142"/>
      <c r="I37" s="140"/>
      <c r="J37" s="140"/>
      <c r="K37" s="142"/>
      <c r="L37" s="167"/>
    </row>
    <row r="38" spans="1:12" s="29" customFormat="1" ht="16.5" customHeight="1">
      <c r="A38" s="133"/>
      <c r="B38" s="134"/>
      <c r="C38" s="33" t="s">
        <v>33</v>
      </c>
      <c r="D38" s="43">
        <v>690</v>
      </c>
      <c r="E38" s="138"/>
      <c r="F38" s="140"/>
      <c r="G38" s="140"/>
      <c r="H38" s="142"/>
      <c r="I38" s="140"/>
      <c r="J38" s="140"/>
      <c r="K38" s="142"/>
      <c r="L38" s="167"/>
    </row>
    <row r="39" spans="1:12" s="29" customFormat="1" ht="16.5" customHeight="1">
      <c r="A39" s="133"/>
      <c r="B39" s="134"/>
      <c r="C39" s="33" t="s">
        <v>34</v>
      </c>
      <c r="D39" s="43">
        <v>2760</v>
      </c>
      <c r="E39" s="138"/>
      <c r="F39" s="140"/>
      <c r="G39" s="140"/>
      <c r="H39" s="142"/>
      <c r="I39" s="140"/>
      <c r="J39" s="140"/>
      <c r="K39" s="142"/>
      <c r="L39" s="167"/>
    </row>
    <row r="40" spans="1:12" s="29" customFormat="1" ht="15">
      <c r="A40" s="133"/>
      <c r="B40" s="134"/>
      <c r="C40" s="31" t="s">
        <v>35</v>
      </c>
      <c r="D40" s="3">
        <f t="shared" ref="D40:K40" si="3">SUM(D24:D39)</f>
        <v>93120</v>
      </c>
      <c r="E40" s="3">
        <f t="shared" si="3"/>
        <v>76350</v>
      </c>
      <c r="F40" s="58">
        <f t="shared" si="3"/>
        <v>13000</v>
      </c>
      <c r="G40" s="58">
        <f t="shared" si="3"/>
        <v>47000</v>
      </c>
      <c r="H40" s="58">
        <f t="shared" si="3"/>
        <v>60000</v>
      </c>
      <c r="I40" s="58">
        <f t="shared" si="3"/>
        <v>11700</v>
      </c>
      <c r="J40" s="58">
        <f t="shared" si="3"/>
        <v>42300</v>
      </c>
      <c r="K40" s="58">
        <f t="shared" si="3"/>
        <v>54000</v>
      </c>
      <c r="L40" s="4"/>
    </row>
    <row r="41" spans="1:12" s="29" customFormat="1" ht="15">
      <c r="A41" s="133">
        <v>4</v>
      </c>
      <c r="B41" s="134" t="s">
        <v>36</v>
      </c>
      <c r="C41" s="32" t="s">
        <v>37</v>
      </c>
      <c r="D41" s="12">
        <v>13000</v>
      </c>
      <c r="E41" s="12">
        <v>13000</v>
      </c>
      <c r="F41" s="143">
        <v>0</v>
      </c>
      <c r="G41" s="143">
        <v>29000</v>
      </c>
      <c r="H41" s="124">
        <f>SUM(F41:G43)</f>
        <v>29000</v>
      </c>
      <c r="I41" s="143">
        <f>F41*0.9</f>
        <v>0</v>
      </c>
      <c r="J41" s="143">
        <f>G41*0.9</f>
        <v>26100</v>
      </c>
      <c r="K41" s="124">
        <f>H41*0.9</f>
        <v>26100</v>
      </c>
      <c r="L41" s="178" t="s">
        <v>605</v>
      </c>
    </row>
    <row r="42" spans="1:12" s="29" customFormat="1" ht="15">
      <c r="A42" s="133"/>
      <c r="B42" s="134"/>
      <c r="C42" s="32" t="s">
        <v>38</v>
      </c>
      <c r="D42" s="12">
        <v>6400</v>
      </c>
      <c r="E42" s="12">
        <v>3200</v>
      </c>
      <c r="F42" s="144"/>
      <c r="G42" s="144"/>
      <c r="H42" s="125"/>
      <c r="I42" s="144"/>
      <c r="J42" s="144"/>
      <c r="K42" s="125"/>
      <c r="L42" s="179"/>
    </row>
    <row r="43" spans="1:12" s="29" customFormat="1" ht="15">
      <c r="A43" s="133"/>
      <c r="B43" s="134"/>
      <c r="C43" s="32" t="s">
        <v>39</v>
      </c>
      <c r="D43" s="12">
        <v>13500</v>
      </c>
      <c r="E43" s="12">
        <v>13500</v>
      </c>
      <c r="F43" s="144"/>
      <c r="G43" s="144"/>
      <c r="H43" s="125"/>
      <c r="I43" s="144"/>
      <c r="J43" s="144"/>
      <c r="K43" s="125"/>
      <c r="L43" s="179"/>
    </row>
    <row r="44" spans="1:12" s="29" customFormat="1" ht="15">
      <c r="A44" s="133"/>
      <c r="B44" s="134"/>
      <c r="C44" s="32" t="s">
        <v>40</v>
      </c>
      <c r="D44" s="12">
        <v>9400</v>
      </c>
      <c r="E44" s="12">
        <v>9400</v>
      </c>
      <c r="F44" s="143">
        <v>27000</v>
      </c>
      <c r="G44" s="143">
        <v>0</v>
      </c>
      <c r="H44" s="124">
        <f>SUM(F44:G45)</f>
        <v>27000</v>
      </c>
      <c r="I44" s="143">
        <f>F44*0.9</f>
        <v>24300</v>
      </c>
      <c r="J44" s="143">
        <f>G44*0.9</f>
        <v>0</v>
      </c>
      <c r="K44" s="124">
        <f>H44*0.9</f>
        <v>24300</v>
      </c>
      <c r="L44" s="14"/>
    </row>
    <row r="45" spans="1:12" s="29" customFormat="1" ht="15">
      <c r="A45" s="133"/>
      <c r="B45" s="134"/>
      <c r="C45" s="32" t="s">
        <v>41</v>
      </c>
      <c r="D45" s="12">
        <v>18000</v>
      </c>
      <c r="E45" s="12">
        <v>18000</v>
      </c>
      <c r="F45" s="144"/>
      <c r="G45" s="144"/>
      <c r="H45" s="125"/>
      <c r="I45" s="144"/>
      <c r="J45" s="144"/>
      <c r="K45" s="125"/>
      <c r="L45" s="14"/>
    </row>
    <row r="46" spans="1:12" s="29" customFormat="1" ht="15">
      <c r="A46" s="133"/>
      <c r="B46" s="134"/>
      <c r="C46" s="31" t="s">
        <v>35</v>
      </c>
      <c r="D46" s="3">
        <f t="shared" ref="D46:K46" si="4">SUM(D41:D45)</f>
        <v>60300</v>
      </c>
      <c r="E46" s="3">
        <f t="shared" si="4"/>
        <v>57100</v>
      </c>
      <c r="F46" s="58">
        <f t="shared" si="4"/>
        <v>27000</v>
      </c>
      <c r="G46" s="58">
        <f t="shared" si="4"/>
        <v>29000</v>
      </c>
      <c r="H46" s="58">
        <f t="shared" si="4"/>
        <v>56000</v>
      </c>
      <c r="I46" s="58">
        <f t="shared" si="4"/>
        <v>24300</v>
      </c>
      <c r="J46" s="58">
        <f t="shared" si="4"/>
        <v>26100</v>
      </c>
      <c r="K46" s="58">
        <f t="shared" si="4"/>
        <v>50400</v>
      </c>
      <c r="L46" s="4"/>
    </row>
    <row r="47" spans="1:12" s="29" customFormat="1" ht="20.100000000000001" customHeight="1">
      <c r="A47" s="133">
        <v>5</v>
      </c>
      <c r="B47" s="146" t="s">
        <v>2</v>
      </c>
      <c r="C47" s="32" t="s">
        <v>42</v>
      </c>
      <c r="D47" s="12">
        <v>23374</v>
      </c>
      <c r="E47" s="12">
        <v>23374</v>
      </c>
      <c r="F47" s="61">
        <v>0</v>
      </c>
      <c r="G47" s="61">
        <v>23000</v>
      </c>
      <c r="H47" s="62">
        <f>SUM(F47:G47)</f>
        <v>23000</v>
      </c>
      <c r="I47" s="61">
        <f t="shared" ref="I47:K48" si="5">F47*0.9</f>
        <v>0</v>
      </c>
      <c r="J47" s="61">
        <f t="shared" si="5"/>
        <v>20700</v>
      </c>
      <c r="K47" s="62">
        <f t="shared" si="5"/>
        <v>20700</v>
      </c>
      <c r="L47" s="13"/>
    </row>
    <row r="48" spans="1:12" s="29" customFormat="1" ht="29.25">
      <c r="A48" s="133"/>
      <c r="B48" s="134"/>
      <c r="C48" s="32" t="s">
        <v>43</v>
      </c>
      <c r="D48" s="12">
        <v>35799</v>
      </c>
      <c r="E48" s="12">
        <v>35799</v>
      </c>
      <c r="F48" s="143">
        <v>71000</v>
      </c>
      <c r="G48" s="143">
        <v>0</v>
      </c>
      <c r="H48" s="124">
        <f>SUM(F48:G51)</f>
        <v>71000</v>
      </c>
      <c r="I48" s="143">
        <f t="shared" si="5"/>
        <v>63900</v>
      </c>
      <c r="J48" s="143">
        <f t="shared" si="5"/>
        <v>0</v>
      </c>
      <c r="K48" s="124">
        <f t="shared" si="5"/>
        <v>63900</v>
      </c>
      <c r="L48" s="13"/>
    </row>
    <row r="49" spans="1:12" s="29" customFormat="1" ht="15">
      <c r="A49" s="133"/>
      <c r="B49" s="134"/>
      <c r="C49" s="32" t="s">
        <v>44</v>
      </c>
      <c r="D49" s="12">
        <v>9900</v>
      </c>
      <c r="E49" s="12">
        <v>9900</v>
      </c>
      <c r="F49" s="144"/>
      <c r="G49" s="144"/>
      <c r="H49" s="125"/>
      <c r="I49" s="144"/>
      <c r="J49" s="144"/>
      <c r="K49" s="125"/>
      <c r="L49" s="13"/>
    </row>
    <row r="50" spans="1:12" s="29" customFormat="1" ht="15">
      <c r="A50" s="133"/>
      <c r="B50" s="134"/>
      <c r="C50" s="32" t="s">
        <v>45</v>
      </c>
      <c r="D50" s="12">
        <v>8180</v>
      </c>
      <c r="E50" s="12">
        <v>8180</v>
      </c>
      <c r="F50" s="144"/>
      <c r="G50" s="144"/>
      <c r="H50" s="125"/>
      <c r="I50" s="144"/>
      <c r="J50" s="144"/>
      <c r="K50" s="125"/>
      <c r="L50" s="13"/>
    </row>
    <row r="51" spans="1:12" s="29" customFormat="1" ht="15">
      <c r="A51" s="133"/>
      <c r="B51" s="134"/>
      <c r="C51" s="32" t="s">
        <v>46</v>
      </c>
      <c r="D51" s="12">
        <v>17700</v>
      </c>
      <c r="E51" s="12">
        <v>17700</v>
      </c>
      <c r="F51" s="144"/>
      <c r="G51" s="144"/>
      <c r="H51" s="125"/>
      <c r="I51" s="144"/>
      <c r="J51" s="144"/>
      <c r="K51" s="125"/>
      <c r="L51" s="13"/>
    </row>
    <row r="52" spans="1:12" s="29" customFormat="1" ht="15">
      <c r="A52" s="133"/>
      <c r="B52" s="134"/>
      <c r="C52" s="33" t="s">
        <v>47</v>
      </c>
      <c r="D52" s="22">
        <v>14000</v>
      </c>
      <c r="E52" s="132">
        <v>0</v>
      </c>
      <c r="F52" s="139">
        <v>0</v>
      </c>
      <c r="G52" s="139">
        <v>0</v>
      </c>
      <c r="H52" s="141">
        <v>0</v>
      </c>
      <c r="I52" s="139">
        <v>0</v>
      </c>
      <c r="J52" s="139">
        <v>0</v>
      </c>
      <c r="K52" s="141">
        <v>0</v>
      </c>
      <c r="L52" s="172" t="s">
        <v>510</v>
      </c>
    </row>
    <row r="53" spans="1:12" s="29" customFormat="1" ht="15">
      <c r="A53" s="133"/>
      <c r="B53" s="134"/>
      <c r="C53" s="33" t="s">
        <v>48</v>
      </c>
      <c r="D53" s="22">
        <v>11500</v>
      </c>
      <c r="E53" s="138"/>
      <c r="F53" s="140"/>
      <c r="G53" s="140"/>
      <c r="H53" s="142"/>
      <c r="I53" s="140"/>
      <c r="J53" s="140"/>
      <c r="K53" s="142"/>
      <c r="L53" s="173"/>
    </row>
    <row r="54" spans="1:12" s="29" customFormat="1" ht="16.5" customHeight="1">
      <c r="A54" s="133"/>
      <c r="B54" s="134"/>
      <c r="C54" s="33" t="s">
        <v>49</v>
      </c>
      <c r="D54" s="22">
        <v>16800</v>
      </c>
      <c r="E54" s="138"/>
      <c r="F54" s="140"/>
      <c r="G54" s="140"/>
      <c r="H54" s="142"/>
      <c r="I54" s="140"/>
      <c r="J54" s="140"/>
      <c r="K54" s="142"/>
      <c r="L54" s="173"/>
    </row>
    <row r="55" spans="1:12" s="29" customFormat="1" ht="16.5" customHeight="1">
      <c r="A55" s="133"/>
      <c r="B55" s="134"/>
      <c r="C55" s="33" t="s">
        <v>50</v>
      </c>
      <c r="D55" s="22">
        <v>3380</v>
      </c>
      <c r="E55" s="138"/>
      <c r="F55" s="140"/>
      <c r="G55" s="140"/>
      <c r="H55" s="142"/>
      <c r="I55" s="140"/>
      <c r="J55" s="140"/>
      <c r="K55" s="142"/>
      <c r="L55" s="173"/>
    </row>
    <row r="56" spans="1:12" s="29" customFormat="1" ht="15">
      <c r="A56" s="133"/>
      <c r="B56" s="134"/>
      <c r="C56" s="31" t="s">
        <v>35</v>
      </c>
      <c r="D56" s="3">
        <f t="shared" ref="D56:K56" si="6">SUM(D47:D55)</f>
        <v>140633</v>
      </c>
      <c r="E56" s="3">
        <f t="shared" si="6"/>
        <v>94953</v>
      </c>
      <c r="F56" s="58">
        <f t="shared" si="6"/>
        <v>71000</v>
      </c>
      <c r="G56" s="58">
        <f t="shared" si="6"/>
        <v>23000</v>
      </c>
      <c r="H56" s="58">
        <f t="shared" si="6"/>
        <v>94000</v>
      </c>
      <c r="I56" s="58">
        <f t="shared" si="6"/>
        <v>63900</v>
      </c>
      <c r="J56" s="58">
        <f t="shared" si="6"/>
        <v>20700</v>
      </c>
      <c r="K56" s="58">
        <f t="shared" si="6"/>
        <v>84600</v>
      </c>
      <c r="L56" s="4"/>
    </row>
    <row r="57" spans="1:12" s="29" customFormat="1" ht="15" customHeight="1">
      <c r="A57" s="133">
        <v>6</v>
      </c>
      <c r="B57" s="134" t="s">
        <v>51</v>
      </c>
      <c r="C57" s="32" t="s">
        <v>53</v>
      </c>
      <c r="D57" s="12">
        <v>6000</v>
      </c>
      <c r="E57" s="12">
        <v>6000</v>
      </c>
      <c r="F57" s="85">
        <v>43000</v>
      </c>
      <c r="G57" s="85">
        <v>0</v>
      </c>
      <c r="H57" s="87">
        <f>SUM(F57:G59)</f>
        <v>43000</v>
      </c>
      <c r="I57" s="85">
        <f>F57*0.9</f>
        <v>38700</v>
      </c>
      <c r="J57" s="85">
        <f>G57*0.9</f>
        <v>0</v>
      </c>
      <c r="K57" s="87">
        <f>H57*0.9</f>
        <v>38700</v>
      </c>
      <c r="L57" s="13"/>
    </row>
    <row r="58" spans="1:12" s="29" customFormat="1" ht="15">
      <c r="A58" s="133"/>
      <c r="B58" s="134"/>
      <c r="C58" s="32" t="s">
        <v>54</v>
      </c>
      <c r="D58" s="12">
        <v>82000</v>
      </c>
      <c r="E58" s="12">
        <v>30000</v>
      </c>
      <c r="F58" s="108"/>
      <c r="G58" s="108"/>
      <c r="H58" s="108"/>
      <c r="I58" s="108"/>
      <c r="J58" s="108"/>
      <c r="K58" s="108"/>
      <c r="L58" s="13"/>
    </row>
    <row r="59" spans="1:12" s="29" customFormat="1" ht="15">
      <c r="A59" s="133"/>
      <c r="B59" s="134"/>
      <c r="C59" s="32" t="s">
        <v>55</v>
      </c>
      <c r="D59" s="12">
        <v>7000</v>
      </c>
      <c r="E59" s="12">
        <v>7000</v>
      </c>
      <c r="F59" s="118"/>
      <c r="G59" s="118"/>
      <c r="H59" s="118"/>
      <c r="I59" s="118"/>
      <c r="J59" s="118"/>
      <c r="K59" s="118"/>
      <c r="L59" s="13"/>
    </row>
    <row r="60" spans="1:12" s="29" customFormat="1" ht="110.1" customHeight="1">
      <c r="A60" s="133"/>
      <c r="B60" s="134"/>
      <c r="C60" s="32" t="s">
        <v>52</v>
      </c>
      <c r="D60" s="12">
        <v>6000</v>
      </c>
      <c r="E60" s="12">
        <v>6000</v>
      </c>
      <c r="F60" s="61"/>
      <c r="G60" s="61"/>
      <c r="H60" s="62"/>
      <c r="I60" s="61"/>
      <c r="J60" s="61"/>
      <c r="K60" s="62"/>
      <c r="L60" s="17" t="s">
        <v>604</v>
      </c>
    </row>
    <row r="61" spans="1:12" s="29" customFormat="1" ht="15">
      <c r="A61" s="133"/>
      <c r="B61" s="134"/>
      <c r="C61" s="33" t="s">
        <v>56</v>
      </c>
      <c r="D61" s="22">
        <v>7000</v>
      </c>
      <c r="E61" s="132">
        <v>0</v>
      </c>
      <c r="F61" s="139">
        <v>0</v>
      </c>
      <c r="G61" s="139">
        <v>0</v>
      </c>
      <c r="H61" s="141">
        <v>0</v>
      </c>
      <c r="I61" s="139">
        <v>0</v>
      </c>
      <c r="J61" s="139">
        <v>0</v>
      </c>
      <c r="K61" s="141">
        <v>0</v>
      </c>
      <c r="L61" s="166" t="s">
        <v>510</v>
      </c>
    </row>
    <row r="62" spans="1:12" s="29" customFormat="1" ht="15">
      <c r="A62" s="133"/>
      <c r="B62" s="134"/>
      <c r="C62" s="33" t="s">
        <v>57</v>
      </c>
      <c r="D62" s="22">
        <v>18000</v>
      </c>
      <c r="E62" s="138"/>
      <c r="F62" s="140"/>
      <c r="G62" s="140"/>
      <c r="H62" s="142"/>
      <c r="I62" s="140"/>
      <c r="J62" s="140"/>
      <c r="K62" s="142"/>
      <c r="L62" s="167"/>
    </row>
    <row r="63" spans="1:12" s="29" customFormat="1" ht="15">
      <c r="A63" s="133"/>
      <c r="B63" s="134"/>
      <c r="C63" s="31" t="s">
        <v>35</v>
      </c>
      <c r="D63" s="3">
        <f t="shared" ref="D63:K63" si="7">SUM(D57:D62)</f>
        <v>126000</v>
      </c>
      <c r="E63" s="3">
        <f t="shared" si="7"/>
        <v>49000</v>
      </c>
      <c r="F63" s="58">
        <f t="shared" si="7"/>
        <v>43000</v>
      </c>
      <c r="G63" s="58">
        <f t="shared" si="7"/>
        <v>0</v>
      </c>
      <c r="H63" s="58">
        <f t="shared" si="7"/>
        <v>43000</v>
      </c>
      <c r="I63" s="58">
        <f t="shared" si="7"/>
        <v>38700</v>
      </c>
      <c r="J63" s="58">
        <f t="shared" si="7"/>
        <v>0</v>
      </c>
      <c r="K63" s="58">
        <f t="shared" si="7"/>
        <v>38700</v>
      </c>
      <c r="L63" s="4"/>
    </row>
    <row r="64" spans="1:12" s="29" customFormat="1" ht="29.25">
      <c r="A64" s="133">
        <v>7</v>
      </c>
      <c r="B64" s="134" t="s">
        <v>58</v>
      </c>
      <c r="C64" s="32" t="s">
        <v>59</v>
      </c>
      <c r="D64" s="12">
        <v>49980</v>
      </c>
      <c r="E64" s="12">
        <v>23500</v>
      </c>
      <c r="F64" s="143">
        <v>0</v>
      </c>
      <c r="G64" s="143">
        <v>223000</v>
      </c>
      <c r="H64" s="124">
        <f>SUM(F64:G65)</f>
        <v>223000</v>
      </c>
      <c r="I64" s="143">
        <f>F64*0.9</f>
        <v>0</v>
      </c>
      <c r="J64" s="143">
        <f>G64*0.9</f>
        <v>200700</v>
      </c>
      <c r="K64" s="124">
        <f>H64*0.9</f>
        <v>200700</v>
      </c>
      <c r="L64" s="13" t="s">
        <v>603</v>
      </c>
    </row>
    <row r="65" spans="1:12" s="29" customFormat="1" ht="57.75">
      <c r="A65" s="133"/>
      <c r="B65" s="134"/>
      <c r="C65" s="32" t="s">
        <v>60</v>
      </c>
      <c r="D65" s="12">
        <v>207520</v>
      </c>
      <c r="E65" s="12">
        <v>200000</v>
      </c>
      <c r="F65" s="144"/>
      <c r="G65" s="144"/>
      <c r="H65" s="125"/>
      <c r="I65" s="144"/>
      <c r="J65" s="144"/>
      <c r="K65" s="125"/>
      <c r="L65" s="42" t="s">
        <v>531</v>
      </c>
    </row>
    <row r="66" spans="1:12" s="29" customFormat="1" ht="15">
      <c r="A66" s="133"/>
      <c r="B66" s="134"/>
      <c r="C66" s="31" t="s">
        <v>35</v>
      </c>
      <c r="D66" s="3">
        <f>SUM(D64:D65)</f>
        <v>257500</v>
      </c>
      <c r="E66" s="3">
        <f>SUM(E64:E65)</f>
        <v>223500</v>
      </c>
      <c r="F66" s="58">
        <f>SUM(F64:F65)</f>
        <v>0</v>
      </c>
      <c r="G66" s="58">
        <f>SUM(G64:G65)</f>
        <v>223000</v>
      </c>
      <c r="H66" s="58">
        <f>SUBTOTAL(9,F66:G66)</f>
        <v>223000</v>
      </c>
      <c r="I66" s="58">
        <f>SUM(I64:I65)</f>
        <v>0</v>
      </c>
      <c r="J66" s="58">
        <f>SUM(J64:J65)</f>
        <v>200700</v>
      </c>
      <c r="K66" s="58">
        <f>SUBTOTAL(9,I66:J66)</f>
        <v>200700</v>
      </c>
      <c r="L66" s="4"/>
    </row>
    <row r="67" spans="1:12" s="29" customFormat="1" ht="20.100000000000001" customHeight="1">
      <c r="A67" s="133">
        <v>8</v>
      </c>
      <c r="B67" s="134" t="s">
        <v>61</v>
      </c>
      <c r="C67" s="32" t="s">
        <v>65</v>
      </c>
      <c r="D67" s="12">
        <v>17560</v>
      </c>
      <c r="E67" s="12">
        <v>17000</v>
      </c>
      <c r="F67" s="143">
        <v>0</v>
      </c>
      <c r="G67" s="143">
        <v>517000</v>
      </c>
      <c r="H67" s="124">
        <f>SUM(G67)</f>
        <v>517000</v>
      </c>
      <c r="I67" s="143">
        <f>F67*0.9</f>
        <v>0</v>
      </c>
      <c r="J67" s="143">
        <f>G67*0.9</f>
        <v>465300</v>
      </c>
      <c r="K67" s="124">
        <f>H67*0.9</f>
        <v>465300</v>
      </c>
      <c r="L67" s="13"/>
    </row>
    <row r="68" spans="1:12" s="29" customFormat="1" ht="35.1" customHeight="1">
      <c r="A68" s="133"/>
      <c r="B68" s="134"/>
      <c r="C68" s="32" t="s">
        <v>63</v>
      </c>
      <c r="D68" s="12">
        <v>680000</v>
      </c>
      <c r="E68" s="145">
        <v>500000</v>
      </c>
      <c r="F68" s="144"/>
      <c r="G68" s="144"/>
      <c r="H68" s="125"/>
      <c r="I68" s="144"/>
      <c r="J68" s="144"/>
      <c r="K68" s="125"/>
      <c r="L68" s="129" t="s">
        <v>531</v>
      </c>
    </row>
    <row r="69" spans="1:12" s="29" customFormat="1" ht="35.1" customHeight="1">
      <c r="A69" s="133"/>
      <c r="B69" s="134"/>
      <c r="C69" s="32" t="s">
        <v>64</v>
      </c>
      <c r="D69" s="12">
        <v>230400</v>
      </c>
      <c r="E69" s="145"/>
      <c r="F69" s="144"/>
      <c r="G69" s="144"/>
      <c r="H69" s="125"/>
      <c r="I69" s="144"/>
      <c r="J69" s="144"/>
      <c r="K69" s="125"/>
      <c r="L69" s="129"/>
    </row>
    <row r="70" spans="1:12" s="29" customFormat="1" ht="45" customHeight="1">
      <c r="A70" s="133"/>
      <c r="B70" s="134"/>
      <c r="C70" s="32" t="s">
        <v>62</v>
      </c>
      <c r="D70" s="12">
        <v>46930</v>
      </c>
      <c r="E70" s="12">
        <v>9200</v>
      </c>
      <c r="F70" s="85">
        <v>10500</v>
      </c>
      <c r="G70" s="85">
        <v>0</v>
      </c>
      <c r="H70" s="87">
        <f>F70+G70</f>
        <v>10500</v>
      </c>
      <c r="I70" s="85">
        <f>F70*0.9</f>
        <v>9450</v>
      </c>
      <c r="J70" s="85">
        <f>G70*0.9</f>
        <v>0</v>
      </c>
      <c r="K70" s="87">
        <f>H70*0.9</f>
        <v>9450</v>
      </c>
      <c r="L70" s="17" t="s">
        <v>608</v>
      </c>
    </row>
    <row r="71" spans="1:12" s="29" customFormat="1" ht="20.100000000000001" customHeight="1">
      <c r="A71" s="133"/>
      <c r="B71" s="134"/>
      <c r="C71" s="32" t="s">
        <v>66</v>
      </c>
      <c r="D71" s="5">
        <v>1500</v>
      </c>
      <c r="E71" s="12">
        <v>1500</v>
      </c>
      <c r="F71" s="88"/>
      <c r="G71" s="88"/>
      <c r="H71" s="88"/>
      <c r="I71" s="88"/>
      <c r="J71" s="88"/>
      <c r="K71" s="88"/>
      <c r="L71" s="13"/>
    </row>
    <row r="72" spans="1:12" s="29" customFormat="1" ht="20.100000000000001" customHeight="1">
      <c r="A72" s="133"/>
      <c r="B72" s="134"/>
      <c r="C72" s="33" t="s">
        <v>67</v>
      </c>
      <c r="D72" s="22">
        <v>4990</v>
      </c>
      <c r="E72" s="132">
        <v>0</v>
      </c>
      <c r="F72" s="139">
        <v>0</v>
      </c>
      <c r="G72" s="139">
        <v>0</v>
      </c>
      <c r="H72" s="141">
        <v>0</v>
      </c>
      <c r="I72" s="139">
        <v>0</v>
      </c>
      <c r="J72" s="139">
        <v>0</v>
      </c>
      <c r="K72" s="141">
        <v>0</v>
      </c>
      <c r="L72" s="166" t="s">
        <v>510</v>
      </c>
    </row>
    <row r="73" spans="1:12" s="29" customFormat="1" ht="20.100000000000001" customHeight="1">
      <c r="A73" s="133"/>
      <c r="B73" s="134"/>
      <c r="C73" s="33" t="s">
        <v>68</v>
      </c>
      <c r="D73" s="37">
        <v>2750</v>
      </c>
      <c r="E73" s="138"/>
      <c r="F73" s="140"/>
      <c r="G73" s="140"/>
      <c r="H73" s="142"/>
      <c r="I73" s="140"/>
      <c r="J73" s="140"/>
      <c r="K73" s="142"/>
      <c r="L73" s="167"/>
    </row>
    <row r="74" spans="1:12" s="29" customFormat="1" ht="15">
      <c r="A74" s="133"/>
      <c r="B74" s="134"/>
      <c r="C74" s="31" t="s">
        <v>35</v>
      </c>
      <c r="D74" s="3">
        <f>SUM(D67:D73)</f>
        <v>984130</v>
      </c>
      <c r="E74" s="3">
        <f>SUM(E67:E73)</f>
        <v>527700</v>
      </c>
      <c r="F74" s="58">
        <f>SUM(F67:F73)</f>
        <v>10500</v>
      </c>
      <c r="G74" s="58">
        <f>SUM(G67:G73)</f>
        <v>517000</v>
      </c>
      <c r="H74" s="58">
        <f>SUBTOTAL(9,F74:G74)</f>
        <v>527500</v>
      </c>
      <c r="I74" s="58">
        <f>SUM(I67:I73)</f>
        <v>9450</v>
      </c>
      <c r="J74" s="58">
        <f>SUM(J67:J73)</f>
        <v>465300</v>
      </c>
      <c r="K74" s="58">
        <f>SUBTOTAL(9,I74:J74)</f>
        <v>474750</v>
      </c>
      <c r="L74" s="4"/>
    </row>
    <row r="75" spans="1:12" s="29" customFormat="1" ht="50.1" customHeight="1">
      <c r="A75" s="133">
        <v>9</v>
      </c>
      <c r="B75" s="134" t="s">
        <v>69</v>
      </c>
      <c r="C75" s="32" t="s">
        <v>70</v>
      </c>
      <c r="D75" s="12">
        <v>366502</v>
      </c>
      <c r="E75" s="12">
        <v>15750</v>
      </c>
      <c r="F75" s="143">
        <v>0</v>
      </c>
      <c r="G75" s="143">
        <v>43000</v>
      </c>
      <c r="H75" s="124">
        <f>SUM(F75:G76)</f>
        <v>43000</v>
      </c>
      <c r="I75" s="143">
        <f>F75*0.9</f>
        <v>0</v>
      </c>
      <c r="J75" s="143">
        <f>G75*0.9</f>
        <v>38700</v>
      </c>
      <c r="K75" s="124">
        <f>H75*0.9</f>
        <v>38700</v>
      </c>
      <c r="L75" s="17" t="s">
        <v>609</v>
      </c>
    </row>
    <row r="76" spans="1:12" s="29" customFormat="1" ht="15">
      <c r="A76" s="133"/>
      <c r="B76" s="134"/>
      <c r="C76" s="32" t="s">
        <v>71</v>
      </c>
      <c r="D76" s="12">
        <v>30000</v>
      </c>
      <c r="E76" s="12">
        <v>28000</v>
      </c>
      <c r="F76" s="144"/>
      <c r="G76" s="144"/>
      <c r="H76" s="125"/>
      <c r="I76" s="144"/>
      <c r="J76" s="144"/>
      <c r="K76" s="125"/>
      <c r="L76" s="13"/>
    </row>
    <row r="77" spans="1:12" s="29" customFormat="1" ht="15">
      <c r="A77" s="133"/>
      <c r="B77" s="134"/>
      <c r="C77" s="32" t="s">
        <v>72</v>
      </c>
      <c r="D77" s="12">
        <v>8840</v>
      </c>
      <c r="E77" s="12">
        <v>8840</v>
      </c>
      <c r="F77" s="143">
        <v>24000</v>
      </c>
      <c r="G77" s="143">
        <v>0</v>
      </c>
      <c r="H77" s="124">
        <f>SUM(F77:G80)</f>
        <v>24000</v>
      </c>
      <c r="I77" s="143">
        <f>F77*0.9</f>
        <v>21600</v>
      </c>
      <c r="J77" s="143">
        <f>G77*0.9</f>
        <v>0</v>
      </c>
      <c r="K77" s="124">
        <f>H77*0.9</f>
        <v>21600</v>
      </c>
      <c r="L77" s="13"/>
    </row>
    <row r="78" spans="1:12" s="29" customFormat="1" ht="15">
      <c r="A78" s="133"/>
      <c r="B78" s="134"/>
      <c r="C78" s="32" t="s">
        <v>73</v>
      </c>
      <c r="D78" s="12">
        <v>6500</v>
      </c>
      <c r="E78" s="12">
        <v>6500</v>
      </c>
      <c r="F78" s="144"/>
      <c r="G78" s="144"/>
      <c r="H78" s="125"/>
      <c r="I78" s="144"/>
      <c r="J78" s="144"/>
      <c r="K78" s="125"/>
      <c r="L78" s="13"/>
    </row>
    <row r="79" spans="1:12" s="29" customFormat="1" ht="15">
      <c r="A79" s="133"/>
      <c r="B79" s="134"/>
      <c r="C79" s="32" t="s">
        <v>74</v>
      </c>
      <c r="D79" s="12">
        <v>6500</v>
      </c>
      <c r="E79" s="12">
        <v>6500</v>
      </c>
      <c r="F79" s="144"/>
      <c r="G79" s="144"/>
      <c r="H79" s="125"/>
      <c r="I79" s="144"/>
      <c r="J79" s="144"/>
      <c r="K79" s="125"/>
      <c r="L79" s="13"/>
    </row>
    <row r="80" spans="1:12" s="29" customFormat="1" ht="15">
      <c r="A80" s="133"/>
      <c r="B80" s="134"/>
      <c r="C80" s="32" t="s">
        <v>75</v>
      </c>
      <c r="D80" s="12">
        <v>3000</v>
      </c>
      <c r="E80" s="12">
        <v>3000</v>
      </c>
      <c r="F80" s="144"/>
      <c r="G80" s="144"/>
      <c r="H80" s="125"/>
      <c r="I80" s="144"/>
      <c r="J80" s="144"/>
      <c r="K80" s="125"/>
      <c r="L80" s="13"/>
    </row>
    <row r="81" spans="1:12" s="29" customFormat="1" ht="15">
      <c r="A81" s="133"/>
      <c r="B81" s="134"/>
      <c r="C81" s="33" t="s">
        <v>76</v>
      </c>
      <c r="D81" s="22">
        <v>250532</v>
      </c>
      <c r="E81" s="132">
        <v>0</v>
      </c>
      <c r="F81" s="139">
        <v>0</v>
      </c>
      <c r="G81" s="139">
        <v>0</v>
      </c>
      <c r="H81" s="141">
        <v>0</v>
      </c>
      <c r="I81" s="139">
        <v>0</v>
      </c>
      <c r="J81" s="139">
        <v>0</v>
      </c>
      <c r="K81" s="141">
        <v>0</v>
      </c>
      <c r="L81" s="166" t="s">
        <v>510</v>
      </c>
    </row>
    <row r="82" spans="1:12" s="29" customFormat="1" ht="15">
      <c r="A82" s="133"/>
      <c r="B82" s="134"/>
      <c r="C82" s="33" t="s">
        <v>77</v>
      </c>
      <c r="D82" s="22">
        <v>28976</v>
      </c>
      <c r="E82" s="138"/>
      <c r="F82" s="140"/>
      <c r="G82" s="140"/>
      <c r="H82" s="142"/>
      <c r="I82" s="140"/>
      <c r="J82" s="140"/>
      <c r="K82" s="142"/>
      <c r="L82" s="167"/>
    </row>
    <row r="83" spans="1:12" s="29" customFormat="1" ht="15">
      <c r="A83" s="133"/>
      <c r="B83" s="134"/>
      <c r="C83" s="33" t="s">
        <v>78</v>
      </c>
      <c r="D83" s="22">
        <v>18000</v>
      </c>
      <c r="E83" s="138"/>
      <c r="F83" s="140"/>
      <c r="G83" s="140"/>
      <c r="H83" s="142"/>
      <c r="I83" s="140"/>
      <c r="J83" s="140"/>
      <c r="K83" s="142"/>
      <c r="L83" s="167"/>
    </row>
    <row r="84" spans="1:12" s="29" customFormat="1" ht="15">
      <c r="A84" s="133"/>
      <c r="B84" s="134"/>
      <c r="C84" s="33" t="s">
        <v>79</v>
      </c>
      <c r="D84" s="22">
        <v>45000</v>
      </c>
      <c r="E84" s="138"/>
      <c r="F84" s="140"/>
      <c r="G84" s="140"/>
      <c r="H84" s="142"/>
      <c r="I84" s="140"/>
      <c r="J84" s="140"/>
      <c r="K84" s="142"/>
      <c r="L84" s="167"/>
    </row>
    <row r="85" spans="1:12" s="29" customFormat="1" ht="15">
      <c r="A85" s="133"/>
      <c r="B85" s="134"/>
      <c r="C85" s="33" t="s">
        <v>80</v>
      </c>
      <c r="D85" s="22">
        <v>114578</v>
      </c>
      <c r="E85" s="138"/>
      <c r="F85" s="140"/>
      <c r="G85" s="140"/>
      <c r="H85" s="142"/>
      <c r="I85" s="140"/>
      <c r="J85" s="140"/>
      <c r="K85" s="142"/>
      <c r="L85" s="167"/>
    </row>
    <row r="86" spans="1:12" s="29" customFormat="1" ht="15">
      <c r="A86" s="133"/>
      <c r="B86" s="134"/>
      <c r="C86" s="31" t="s">
        <v>35</v>
      </c>
      <c r="D86" s="3">
        <f>SUM(D75:D85)</f>
        <v>878428</v>
      </c>
      <c r="E86" s="3">
        <f>SUM(E75:E85)</f>
        <v>68590</v>
      </c>
      <c r="F86" s="58">
        <f>SUM(F75:F85)</f>
        <v>24000</v>
      </c>
      <c r="G86" s="58">
        <f>SUM(G75:G85)</f>
        <v>43000</v>
      </c>
      <c r="H86" s="58">
        <f>SUBTOTAL(9,F86:G86)</f>
        <v>67000</v>
      </c>
      <c r="I86" s="58">
        <f>SUM(I75:I85)</f>
        <v>21600</v>
      </c>
      <c r="J86" s="58">
        <f>SUM(J75:J85)</f>
        <v>38700</v>
      </c>
      <c r="K86" s="58">
        <f>SUBTOTAL(9,I86:J86)</f>
        <v>60300</v>
      </c>
      <c r="L86" s="4"/>
    </row>
    <row r="87" spans="1:12" s="29" customFormat="1" ht="15">
      <c r="A87" s="133">
        <v>10</v>
      </c>
      <c r="B87" s="134" t="s">
        <v>81</v>
      </c>
      <c r="C87" s="32" t="s">
        <v>82</v>
      </c>
      <c r="D87" s="12">
        <v>247752</v>
      </c>
      <c r="E87" s="12">
        <v>240000</v>
      </c>
      <c r="F87" s="61">
        <v>0</v>
      </c>
      <c r="G87" s="61">
        <v>240000</v>
      </c>
      <c r="H87" s="62">
        <f>SUM(F87:G87)</f>
        <v>240000</v>
      </c>
      <c r="I87" s="61">
        <f>F87*0.9</f>
        <v>0</v>
      </c>
      <c r="J87" s="61">
        <f>G87*0.9</f>
        <v>216000</v>
      </c>
      <c r="K87" s="62">
        <f>H87*0.9</f>
        <v>216000</v>
      </c>
      <c r="L87" s="13"/>
    </row>
    <row r="88" spans="1:12" s="29" customFormat="1" ht="28.5">
      <c r="A88" s="133"/>
      <c r="B88" s="134"/>
      <c r="C88" s="33" t="s">
        <v>83</v>
      </c>
      <c r="D88" s="22">
        <v>40000</v>
      </c>
      <c r="E88" s="22">
        <v>0</v>
      </c>
      <c r="F88" s="56">
        <v>0</v>
      </c>
      <c r="G88" s="56">
        <v>0</v>
      </c>
      <c r="H88" s="57">
        <v>0</v>
      </c>
      <c r="I88" s="56">
        <v>0</v>
      </c>
      <c r="J88" s="56">
        <v>0</v>
      </c>
      <c r="K88" s="57">
        <v>0</v>
      </c>
      <c r="L88" s="23" t="s">
        <v>510</v>
      </c>
    </row>
    <row r="89" spans="1:12" s="29" customFormat="1" ht="15">
      <c r="A89" s="133"/>
      <c r="B89" s="134"/>
      <c r="C89" s="31" t="s">
        <v>20</v>
      </c>
      <c r="D89" s="3">
        <f t="shared" ref="D89:K89" si="8">SUM(D87:D88)</f>
        <v>287752</v>
      </c>
      <c r="E89" s="3">
        <f t="shared" si="8"/>
        <v>240000</v>
      </c>
      <c r="F89" s="58">
        <f t="shared" si="8"/>
        <v>0</v>
      </c>
      <c r="G89" s="58">
        <f t="shared" si="8"/>
        <v>240000</v>
      </c>
      <c r="H89" s="58">
        <f t="shared" si="8"/>
        <v>240000</v>
      </c>
      <c r="I89" s="58">
        <f t="shared" si="8"/>
        <v>0</v>
      </c>
      <c r="J89" s="58">
        <f t="shared" si="8"/>
        <v>216000</v>
      </c>
      <c r="K89" s="58">
        <f t="shared" si="8"/>
        <v>216000</v>
      </c>
      <c r="L89" s="4"/>
    </row>
    <row r="90" spans="1:12" s="29" customFormat="1" ht="15">
      <c r="A90" s="133">
        <v>11</v>
      </c>
      <c r="B90" s="134" t="s">
        <v>84</v>
      </c>
      <c r="C90" s="32" t="s">
        <v>85</v>
      </c>
      <c r="D90" s="12">
        <v>25000</v>
      </c>
      <c r="E90" s="12">
        <v>23500</v>
      </c>
      <c r="F90" s="61">
        <v>0</v>
      </c>
      <c r="G90" s="61">
        <v>22000</v>
      </c>
      <c r="H90" s="62">
        <f>SUM(F90:G90)</f>
        <v>22000</v>
      </c>
      <c r="I90" s="61">
        <f t="shared" ref="I90:K91" si="9">F90*0.9</f>
        <v>0</v>
      </c>
      <c r="J90" s="61">
        <f t="shared" si="9"/>
        <v>19800</v>
      </c>
      <c r="K90" s="62">
        <f t="shared" si="9"/>
        <v>19800</v>
      </c>
      <c r="L90" s="13"/>
    </row>
    <row r="91" spans="1:12" s="29" customFormat="1" ht="15">
      <c r="A91" s="133"/>
      <c r="B91" s="134"/>
      <c r="C91" s="32" t="s">
        <v>44</v>
      </c>
      <c r="D91" s="12">
        <v>9000</v>
      </c>
      <c r="E91" s="12">
        <v>9000</v>
      </c>
      <c r="F91" s="61">
        <v>9000</v>
      </c>
      <c r="G91" s="61">
        <v>0</v>
      </c>
      <c r="H91" s="62">
        <f>SUM(F91:G91)</f>
        <v>9000</v>
      </c>
      <c r="I91" s="61">
        <f t="shared" si="9"/>
        <v>8100</v>
      </c>
      <c r="J91" s="61">
        <f t="shared" si="9"/>
        <v>0</v>
      </c>
      <c r="K91" s="62">
        <f t="shared" si="9"/>
        <v>8100</v>
      </c>
      <c r="L91" s="13"/>
    </row>
    <row r="92" spans="1:12" s="29" customFormat="1" ht="15">
      <c r="A92" s="133"/>
      <c r="B92" s="134"/>
      <c r="C92" s="33" t="s">
        <v>86</v>
      </c>
      <c r="D92" s="22">
        <v>31000</v>
      </c>
      <c r="E92" s="22">
        <v>0</v>
      </c>
      <c r="F92" s="56"/>
      <c r="G92" s="56"/>
      <c r="H92" s="57"/>
      <c r="I92" s="56"/>
      <c r="J92" s="56"/>
      <c r="K92" s="57"/>
      <c r="L92" s="126" t="s">
        <v>510</v>
      </c>
    </row>
    <row r="93" spans="1:12" s="29" customFormat="1" ht="15">
      <c r="A93" s="133"/>
      <c r="B93" s="134"/>
      <c r="C93" s="33" t="s">
        <v>87</v>
      </c>
      <c r="D93" s="22">
        <v>142270</v>
      </c>
      <c r="E93" s="22">
        <v>0</v>
      </c>
      <c r="F93" s="56"/>
      <c r="G93" s="56"/>
      <c r="H93" s="57"/>
      <c r="I93" s="56"/>
      <c r="J93" s="56"/>
      <c r="K93" s="57"/>
      <c r="L93" s="180"/>
    </row>
    <row r="94" spans="1:12" s="29" customFormat="1" ht="15">
      <c r="A94" s="133"/>
      <c r="B94" s="134"/>
      <c r="C94" s="31" t="s">
        <v>20</v>
      </c>
      <c r="D94" s="3">
        <f t="shared" ref="D94:K94" si="10">SUM(D90:D93)</f>
        <v>207270</v>
      </c>
      <c r="E94" s="3">
        <f t="shared" si="10"/>
        <v>32500</v>
      </c>
      <c r="F94" s="58">
        <f t="shared" si="10"/>
        <v>9000</v>
      </c>
      <c r="G94" s="58">
        <f t="shared" si="10"/>
        <v>22000</v>
      </c>
      <c r="H94" s="58">
        <f t="shared" si="10"/>
        <v>31000</v>
      </c>
      <c r="I94" s="58">
        <f t="shared" si="10"/>
        <v>8100</v>
      </c>
      <c r="J94" s="58">
        <f t="shared" si="10"/>
        <v>19800</v>
      </c>
      <c r="K94" s="58">
        <f t="shared" si="10"/>
        <v>27900</v>
      </c>
      <c r="L94" s="15"/>
    </row>
    <row r="95" spans="1:12" s="29" customFormat="1" ht="15">
      <c r="A95" s="133">
        <v>12</v>
      </c>
      <c r="B95" s="134" t="s">
        <v>88</v>
      </c>
      <c r="C95" s="38" t="s">
        <v>512</v>
      </c>
      <c r="D95" s="12">
        <v>6400</v>
      </c>
      <c r="E95" s="12">
        <v>6400</v>
      </c>
      <c r="F95" s="85">
        <v>16000</v>
      </c>
      <c r="G95" s="85">
        <v>0</v>
      </c>
      <c r="H95" s="87">
        <f>SUM(F95:G95)</f>
        <v>16000</v>
      </c>
      <c r="I95" s="85">
        <f>F95*0.9</f>
        <v>14400</v>
      </c>
      <c r="J95" s="85">
        <f>G95*0.9</f>
        <v>0</v>
      </c>
      <c r="K95" s="87">
        <f>H95*0.9</f>
        <v>14400</v>
      </c>
      <c r="L95" s="13"/>
    </row>
    <row r="96" spans="1:12" s="29" customFormat="1" ht="15">
      <c r="A96" s="133"/>
      <c r="B96" s="134"/>
      <c r="C96" s="32" t="s">
        <v>89</v>
      </c>
      <c r="D96" s="12">
        <v>9900</v>
      </c>
      <c r="E96" s="12">
        <v>9900</v>
      </c>
      <c r="F96" s="118"/>
      <c r="G96" s="118"/>
      <c r="H96" s="118"/>
      <c r="I96" s="118"/>
      <c r="J96" s="118"/>
      <c r="K96" s="118"/>
      <c r="L96" s="13"/>
    </row>
    <row r="97" spans="1:12" s="29" customFormat="1" ht="15">
      <c r="A97" s="133"/>
      <c r="B97" s="134"/>
      <c r="C97" s="36" t="s">
        <v>90</v>
      </c>
      <c r="D97" s="22">
        <v>17560</v>
      </c>
      <c r="E97" s="22">
        <v>0</v>
      </c>
      <c r="F97" s="56"/>
      <c r="G97" s="56"/>
      <c r="H97" s="57"/>
      <c r="I97" s="56"/>
      <c r="J97" s="56"/>
      <c r="K97" s="57"/>
      <c r="L97" s="126" t="s">
        <v>592</v>
      </c>
    </row>
    <row r="98" spans="1:12" s="29" customFormat="1" ht="15">
      <c r="A98" s="133"/>
      <c r="B98" s="134"/>
      <c r="C98" s="36" t="s">
        <v>91</v>
      </c>
      <c r="D98" s="22">
        <v>9765</v>
      </c>
      <c r="E98" s="22">
        <v>0</v>
      </c>
      <c r="F98" s="56"/>
      <c r="G98" s="56"/>
      <c r="H98" s="57"/>
      <c r="I98" s="56"/>
      <c r="J98" s="56"/>
      <c r="K98" s="57"/>
      <c r="L98" s="127"/>
    </row>
    <row r="99" spans="1:12" s="29" customFormat="1" ht="15">
      <c r="A99" s="133"/>
      <c r="B99" s="134"/>
      <c r="C99" s="36" t="s">
        <v>92</v>
      </c>
      <c r="D99" s="22">
        <v>3580</v>
      </c>
      <c r="E99" s="22">
        <v>0</v>
      </c>
      <c r="F99" s="56"/>
      <c r="G99" s="56"/>
      <c r="H99" s="57"/>
      <c r="I99" s="56"/>
      <c r="J99" s="56"/>
      <c r="K99" s="57"/>
      <c r="L99" s="127"/>
    </row>
    <row r="100" spans="1:12" s="29" customFormat="1" ht="15">
      <c r="A100" s="133"/>
      <c r="B100" s="134"/>
      <c r="C100" s="33" t="s">
        <v>93</v>
      </c>
      <c r="D100" s="22">
        <v>9900</v>
      </c>
      <c r="E100" s="22">
        <v>0</v>
      </c>
      <c r="F100" s="56"/>
      <c r="G100" s="56"/>
      <c r="H100" s="57"/>
      <c r="I100" s="56"/>
      <c r="J100" s="56"/>
      <c r="K100" s="57"/>
      <c r="L100" s="128"/>
    </row>
    <row r="101" spans="1:12" s="29" customFormat="1" ht="15">
      <c r="A101" s="133"/>
      <c r="B101" s="134"/>
      <c r="C101" s="31" t="s">
        <v>20</v>
      </c>
      <c r="D101" s="3">
        <f t="shared" ref="D101:K101" si="11">SUM(D95:D100)</f>
        <v>57105</v>
      </c>
      <c r="E101" s="3">
        <f t="shared" si="11"/>
        <v>16300</v>
      </c>
      <c r="F101" s="58">
        <f t="shared" si="11"/>
        <v>16000</v>
      </c>
      <c r="G101" s="58">
        <f t="shared" si="11"/>
        <v>0</v>
      </c>
      <c r="H101" s="58">
        <f t="shared" si="11"/>
        <v>16000</v>
      </c>
      <c r="I101" s="58">
        <f t="shared" si="11"/>
        <v>14400</v>
      </c>
      <c r="J101" s="58">
        <f t="shared" si="11"/>
        <v>0</v>
      </c>
      <c r="K101" s="58">
        <f t="shared" si="11"/>
        <v>14400</v>
      </c>
      <c r="L101" s="15"/>
    </row>
    <row r="102" spans="1:12" s="29" customFormat="1" ht="15">
      <c r="A102" s="133">
        <v>13</v>
      </c>
      <c r="B102" s="134" t="s">
        <v>94</v>
      </c>
      <c r="C102" s="14" t="s">
        <v>95</v>
      </c>
      <c r="D102" s="12">
        <v>14000</v>
      </c>
      <c r="E102" s="12">
        <v>14000</v>
      </c>
      <c r="F102" s="61">
        <v>0</v>
      </c>
      <c r="G102" s="61">
        <v>14000</v>
      </c>
      <c r="H102" s="62">
        <f>F102+G102</f>
        <v>14000</v>
      </c>
      <c r="I102" s="61">
        <f>F102*0.9</f>
        <v>0</v>
      </c>
      <c r="J102" s="61">
        <f>G102*0.9</f>
        <v>12600</v>
      </c>
      <c r="K102" s="62">
        <f>I102+J102</f>
        <v>12600</v>
      </c>
      <c r="L102" s="13"/>
    </row>
    <row r="103" spans="1:12" s="29" customFormat="1" ht="15">
      <c r="A103" s="133"/>
      <c r="B103" s="134"/>
      <c r="C103" s="32" t="s">
        <v>68</v>
      </c>
      <c r="D103" s="12">
        <v>6490</v>
      </c>
      <c r="E103" s="12">
        <v>2788</v>
      </c>
      <c r="F103" s="85">
        <v>22000</v>
      </c>
      <c r="G103" s="85">
        <v>0</v>
      </c>
      <c r="H103" s="87">
        <f>F103+G103</f>
        <v>22000</v>
      </c>
      <c r="I103" s="85">
        <f>F103*0.9</f>
        <v>19800</v>
      </c>
      <c r="J103" s="85">
        <f>G103*0.9</f>
        <v>0</v>
      </c>
      <c r="K103" s="87">
        <f>I103+J103</f>
        <v>19800</v>
      </c>
      <c r="L103" s="13"/>
    </row>
    <row r="104" spans="1:12" s="29" customFormat="1" ht="15">
      <c r="A104" s="133"/>
      <c r="B104" s="134"/>
      <c r="C104" s="32" t="s">
        <v>96</v>
      </c>
      <c r="D104" s="12">
        <v>1600</v>
      </c>
      <c r="E104" s="12">
        <v>1600</v>
      </c>
      <c r="F104" s="108"/>
      <c r="G104" s="90"/>
      <c r="H104" s="108"/>
      <c r="I104" s="108"/>
      <c r="J104" s="108"/>
      <c r="K104" s="108"/>
      <c r="L104" s="13"/>
    </row>
    <row r="105" spans="1:12" s="29" customFormat="1" ht="16.5" customHeight="1">
      <c r="A105" s="133"/>
      <c r="B105" s="134"/>
      <c r="C105" s="32" t="s">
        <v>46</v>
      </c>
      <c r="D105" s="12">
        <v>12800</v>
      </c>
      <c r="E105" s="12">
        <v>9440</v>
      </c>
      <c r="F105" s="108"/>
      <c r="G105" s="90"/>
      <c r="H105" s="108"/>
      <c r="I105" s="108"/>
      <c r="J105" s="108"/>
      <c r="K105" s="108"/>
      <c r="L105" s="13"/>
    </row>
    <row r="106" spans="1:12" s="29" customFormat="1" ht="16.5" customHeight="1">
      <c r="A106" s="133"/>
      <c r="B106" s="134"/>
      <c r="C106" s="32" t="s">
        <v>75</v>
      </c>
      <c r="D106" s="12">
        <v>12000</v>
      </c>
      <c r="E106" s="12">
        <v>8800</v>
      </c>
      <c r="F106" s="118"/>
      <c r="G106" s="86"/>
      <c r="H106" s="118"/>
      <c r="I106" s="118"/>
      <c r="J106" s="118"/>
      <c r="K106" s="118"/>
      <c r="L106" s="13"/>
    </row>
    <row r="107" spans="1:12" s="29" customFormat="1" ht="15">
      <c r="A107" s="133"/>
      <c r="B107" s="134"/>
      <c r="C107" s="36" t="s">
        <v>97</v>
      </c>
      <c r="D107" s="22">
        <v>225000</v>
      </c>
      <c r="E107" s="22">
        <v>0</v>
      </c>
      <c r="F107" s="56"/>
      <c r="G107" s="56"/>
      <c r="H107" s="57"/>
      <c r="I107" s="56"/>
      <c r="J107" s="56"/>
      <c r="K107" s="57"/>
      <c r="L107" s="126" t="s">
        <v>593</v>
      </c>
    </row>
    <row r="108" spans="1:12" s="29" customFormat="1" ht="15">
      <c r="A108" s="133"/>
      <c r="B108" s="134"/>
      <c r="C108" s="36" t="s">
        <v>98</v>
      </c>
      <c r="D108" s="22">
        <v>35000</v>
      </c>
      <c r="E108" s="22">
        <v>0</v>
      </c>
      <c r="F108" s="56"/>
      <c r="G108" s="56"/>
      <c r="H108" s="57"/>
      <c r="I108" s="56"/>
      <c r="J108" s="56"/>
      <c r="K108" s="57"/>
      <c r="L108" s="127"/>
    </row>
    <row r="109" spans="1:12" s="29" customFormat="1" ht="15">
      <c r="A109" s="133"/>
      <c r="B109" s="134"/>
      <c r="C109" s="33" t="s">
        <v>99</v>
      </c>
      <c r="D109" s="22">
        <v>4200</v>
      </c>
      <c r="E109" s="22">
        <v>0</v>
      </c>
      <c r="F109" s="56"/>
      <c r="G109" s="56"/>
      <c r="H109" s="57"/>
      <c r="I109" s="56"/>
      <c r="J109" s="56"/>
      <c r="K109" s="57"/>
      <c r="L109" s="127"/>
    </row>
    <row r="110" spans="1:12" s="29" customFormat="1" ht="15">
      <c r="A110" s="133"/>
      <c r="B110" s="134"/>
      <c r="C110" s="33" t="s">
        <v>100</v>
      </c>
      <c r="D110" s="22">
        <v>4500</v>
      </c>
      <c r="E110" s="132">
        <v>0</v>
      </c>
      <c r="F110" s="56"/>
      <c r="G110" s="56"/>
      <c r="H110" s="57"/>
      <c r="I110" s="56"/>
      <c r="J110" s="56"/>
      <c r="K110" s="57"/>
      <c r="L110" s="127"/>
    </row>
    <row r="111" spans="1:12" s="29" customFormat="1" ht="15">
      <c r="A111" s="133"/>
      <c r="B111" s="134"/>
      <c r="C111" s="33" t="s">
        <v>101</v>
      </c>
      <c r="D111" s="22">
        <v>5600</v>
      </c>
      <c r="E111" s="132"/>
      <c r="F111" s="56"/>
      <c r="G111" s="56"/>
      <c r="H111" s="57"/>
      <c r="I111" s="56"/>
      <c r="J111" s="56"/>
      <c r="K111" s="57"/>
      <c r="L111" s="127"/>
    </row>
    <row r="112" spans="1:12" s="29" customFormat="1" ht="15">
      <c r="A112" s="133"/>
      <c r="B112" s="134"/>
      <c r="C112" s="33" t="s">
        <v>102</v>
      </c>
      <c r="D112" s="22">
        <v>9900</v>
      </c>
      <c r="E112" s="132"/>
      <c r="F112" s="56"/>
      <c r="G112" s="56"/>
      <c r="H112" s="57"/>
      <c r="I112" s="56"/>
      <c r="J112" s="56"/>
      <c r="K112" s="57"/>
      <c r="L112" s="127"/>
    </row>
    <row r="113" spans="1:12" s="29" customFormat="1" ht="15">
      <c r="A113" s="133"/>
      <c r="B113" s="134"/>
      <c r="C113" s="33" t="s">
        <v>103</v>
      </c>
      <c r="D113" s="22">
        <v>5660</v>
      </c>
      <c r="E113" s="132"/>
      <c r="F113" s="56"/>
      <c r="G113" s="56"/>
      <c r="H113" s="57"/>
      <c r="I113" s="56"/>
      <c r="J113" s="56"/>
      <c r="K113" s="57"/>
      <c r="L113" s="127"/>
    </row>
    <row r="114" spans="1:12" s="29" customFormat="1" ht="15">
      <c r="A114" s="133"/>
      <c r="B114" s="134"/>
      <c r="C114" s="33" t="s">
        <v>104</v>
      </c>
      <c r="D114" s="22">
        <v>3380</v>
      </c>
      <c r="E114" s="132"/>
      <c r="F114" s="56"/>
      <c r="G114" s="56"/>
      <c r="H114" s="57"/>
      <c r="I114" s="56"/>
      <c r="J114" s="56"/>
      <c r="K114" s="57"/>
      <c r="L114" s="127"/>
    </row>
    <row r="115" spans="1:12" s="29" customFormat="1" ht="16.5" customHeight="1">
      <c r="A115" s="133"/>
      <c r="B115" s="134"/>
      <c r="C115" s="33" t="s">
        <v>105</v>
      </c>
      <c r="D115" s="22">
        <v>27600</v>
      </c>
      <c r="E115" s="132">
        <v>0</v>
      </c>
      <c r="F115" s="56"/>
      <c r="G115" s="56"/>
      <c r="H115" s="57"/>
      <c r="I115" s="56"/>
      <c r="J115" s="56"/>
      <c r="K115" s="57"/>
      <c r="L115" s="127"/>
    </row>
    <row r="116" spans="1:12" s="29" customFormat="1" ht="16.5" customHeight="1">
      <c r="A116" s="133"/>
      <c r="B116" s="134"/>
      <c r="C116" s="33" t="s">
        <v>106</v>
      </c>
      <c r="D116" s="22">
        <v>8800</v>
      </c>
      <c r="E116" s="132"/>
      <c r="F116" s="56"/>
      <c r="G116" s="56"/>
      <c r="H116" s="57"/>
      <c r="I116" s="56"/>
      <c r="J116" s="56"/>
      <c r="K116" s="57"/>
      <c r="L116" s="127"/>
    </row>
    <row r="117" spans="1:12" s="29" customFormat="1" ht="16.5" customHeight="1">
      <c r="A117" s="133"/>
      <c r="B117" s="134"/>
      <c r="C117" s="33" t="s">
        <v>107</v>
      </c>
      <c r="D117" s="22">
        <v>14000</v>
      </c>
      <c r="E117" s="132"/>
      <c r="F117" s="56"/>
      <c r="G117" s="56"/>
      <c r="H117" s="57"/>
      <c r="I117" s="56"/>
      <c r="J117" s="56"/>
      <c r="K117" s="57"/>
      <c r="L117" s="127"/>
    </row>
    <row r="118" spans="1:12" s="29" customFormat="1" ht="16.5" customHeight="1">
      <c r="A118" s="133"/>
      <c r="B118" s="134"/>
      <c r="C118" s="33" t="s">
        <v>108</v>
      </c>
      <c r="D118" s="22">
        <v>7380</v>
      </c>
      <c r="E118" s="132"/>
      <c r="F118" s="56"/>
      <c r="G118" s="56"/>
      <c r="H118" s="57"/>
      <c r="I118" s="56"/>
      <c r="J118" s="56"/>
      <c r="K118" s="57"/>
      <c r="L118" s="127"/>
    </row>
    <row r="119" spans="1:12" s="29" customFormat="1" ht="16.5" customHeight="1">
      <c r="A119" s="133"/>
      <c r="B119" s="134"/>
      <c r="C119" s="33" t="s">
        <v>109</v>
      </c>
      <c r="D119" s="22">
        <v>9990</v>
      </c>
      <c r="E119" s="132"/>
      <c r="F119" s="56"/>
      <c r="G119" s="56"/>
      <c r="H119" s="57"/>
      <c r="I119" s="56"/>
      <c r="J119" s="56"/>
      <c r="K119" s="57"/>
      <c r="L119" s="127"/>
    </row>
    <row r="120" spans="1:12" s="29" customFormat="1" ht="16.5" customHeight="1">
      <c r="A120" s="133"/>
      <c r="B120" s="134"/>
      <c r="C120" s="33" t="s">
        <v>110</v>
      </c>
      <c r="D120" s="22">
        <v>5600</v>
      </c>
      <c r="E120" s="132"/>
      <c r="F120" s="56"/>
      <c r="G120" s="56"/>
      <c r="H120" s="57"/>
      <c r="I120" s="56"/>
      <c r="J120" s="56"/>
      <c r="K120" s="57"/>
      <c r="L120" s="127"/>
    </row>
    <row r="121" spans="1:12" s="29" customFormat="1" ht="16.5" customHeight="1">
      <c r="A121" s="133"/>
      <c r="B121" s="134"/>
      <c r="C121" s="33" t="s">
        <v>111</v>
      </c>
      <c r="D121" s="22">
        <v>5500</v>
      </c>
      <c r="E121" s="132"/>
      <c r="F121" s="56"/>
      <c r="G121" s="56"/>
      <c r="H121" s="57"/>
      <c r="I121" s="56"/>
      <c r="J121" s="56"/>
      <c r="K121" s="57"/>
      <c r="L121" s="128"/>
    </row>
    <row r="122" spans="1:12" s="29" customFormat="1" ht="15">
      <c r="A122" s="133"/>
      <c r="B122" s="134"/>
      <c r="C122" s="31" t="s">
        <v>20</v>
      </c>
      <c r="D122" s="3">
        <f>SUM(D102:D121)</f>
        <v>419000</v>
      </c>
      <c r="E122" s="3">
        <f>SUM(E102:E121)</f>
        <v>36628</v>
      </c>
      <c r="F122" s="58">
        <f>SUM(F102:F121)</f>
        <v>22000</v>
      </c>
      <c r="G122" s="58">
        <f>SUM(G102:G121)</f>
        <v>14000</v>
      </c>
      <c r="H122" s="58">
        <f>SUBTOTAL(9,F122:G122)</f>
        <v>36000</v>
      </c>
      <c r="I122" s="58">
        <f>SUM(I102:I121)</f>
        <v>19800</v>
      </c>
      <c r="J122" s="58">
        <f>SUM(J102:J121)</f>
        <v>12600</v>
      </c>
      <c r="K122" s="58">
        <f>SUBTOTAL(9,I122:J122)</f>
        <v>32400</v>
      </c>
      <c r="L122" s="15"/>
    </row>
    <row r="123" spans="1:12" s="29" customFormat="1" ht="57">
      <c r="A123" s="133">
        <v>14</v>
      </c>
      <c r="B123" s="134" t="s">
        <v>112</v>
      </c>
      <c r="C123" s="39" t="s">
        <v>513</v>
      </c>
      <c r="D123" s="12">
        <v>503500</v>
      </c>
      <c r="E123" s="12">
        <v>96200</v>
      </c>
      <c r="F123" s="85">
        <v>0</v>
      </c>
      <c r="G123" s="85">
        <v>125000</v>
      </c>
      <c r="H123" s="87">
        <f>F123+G123</f>
        <v>125000</v>
      </c>
      <c r="I123" s="85">
        <f>F123*0.9</f>
        <v>0</v>
      </c>
      <c r="J123" s="85">
        <f>G123*0.9</f>
        <v>112500</v>
      </c>
      <c r="K123" s="87">
        <f>I123+J123</f>
        <v>112500</v>
      </c>
      <c r="L123" s="17" t="s">
        <v>530</v>
      </c>
    </row>
    <row r="124" spans="1:12" s="29" customFormat="1" ht="15">
      <c r="A124" s="133"/>
      <c r="B124" s="134"/>
      <c r="C124" s="32" t="s">
        <v>113</v>
      </c>
      <c r="D124" s="12">
        <v>30000</v>
      </c>
      <c r="E124" s="12">
        <v>30000</v>
      </c>
      <c r="F124" s="86"/>
      <c r="G124" s="118"/>
      <c r="H124" s="118"/>
      <c r="I124" s="118"/>
      <c r="J124" s="118"/>
      <c r="K124" s="118"/>
      <c r="L124" s="13"/>
    </row>
    <row r="125" spans="1:12" s="29" customFormat="1" ht="18" customHeight="1">
      <c r="A125" s="133"/>
      <c r="B125" s="134"/>
      <c r="C125" s="36" t="s">
        <v>114</v>
      </c>
      <c r="D125" s="22">
        <v>228000</v>
      </c>
      <c r="E125" s="132">
        <v>0</v>
      </c>
      <c r="F125" s="56"/>
      <c r="G125" s="56"/>
      <c r="H125" s="57"/>
      <c r="I125" s="56"/>
      <c r="J125" s="56"/>
      <c r="K125" s="57"/>
      <c r="L125" s="126" t="s">
        <v>593</v>
      </c>
    </row>
    <row r="126" spans="1:12" s="29" customFormat="1" ht="18" customHeight="1">
      <c r="A126" s="133"/>
      <c r="B126" s="134"/>
      <c r="C126" s="33" t="s">
        <v>115</v>
      </c>
      <c r="D126" s="22">
        <v>487325</v>
      </c>
      <c r="E126" s="132"/>
      <c r="F126" s="56"/>
      <c r="G126" s="56"/>
      <c r="H126" s="57"/>
      <c r="I126" s="56"/>
      <c r="J126" s="56"/>
      <c r="K126" s="57"/>
      <c r="L126" s="127"/>
    </row>
    <row r="127" spans="1:12" s="29" customFormat="1" ht="18" customHeight="1">
      <c r="A127" s="133"/>
      <c r="B127" s="134"/>
      <c r="C127" s="33" t="s">
        <v>116</v>
      </c>
      <c r="D127" s="22">
        <v>6000</v>
      </c>
      <c r="E127" s="132"/>
      <c r="F127" s="56"/>
      <c r="G127" s="56"/>
      <c r="H127" s="57"/>
      <c r="I127" s="56"/>
      <c r="J127" s="56"/>
      <c r="K127" s="57"/>
      <c r="L127" s="127"/>
    </row>
    <row r="128" spans="1:12" s="29" customFormat="1" ht="18" customHeight="1">
      <c r="A128" s="133"/>
      <c r="B128" s="134"/>
      <c r="C128" s="33" t="s">
        <v>117</v>
      </c>
      <c r="D128" s="22">
        <v>92500</v>
      </c>
      <c r="E128" s="132">
        <v>0</v>
      </c>
      <c r="F128" s="56"/>
      <c r="G128" s="56"/>
      <c r="H128" s="57"/>
      <c r="I128" s="56"/>
      <c r="J128" s="56"/>
      <c r="K128" s="57"/>
      <c r="L128" s="127"/>
    </row>
    <row r="129" spans="1:12" s="29" customFormat="1" ht="18" customHeight="1">
      <c r="A129" s="133"/>
      <c r="B129" s="134"/>
      <c r="C129" s="33" t="s">
        <v>118</v>
      </c>
      <c r="D129" s="22">
        <v>43000</v>
      </c>
      <c r="E129" s="132"/>
      <c r="F129" s="56"/>
      <c r="G129" s="56"/>
      <c r="H129" s="57"/>
      <c r="I129" s="56"/>
      <c r="J129" s="56"/>
      <c r="K129" s="57"/>
      <c r="L129" s="127"/>
    </row>
    <row r="130" spans="1:12" s="29" customFormat="1" ht="18" customHeight="1">
      <c r="A130" s="133"/>
      <c r="B130" s="134"/>
      <c r="C130" s="33" t="s">
        <v>119</v>
      </c>
      <c r="D130" s="22">
        <v>6990</v>
      </c>
      <c r="E130" s="132"/>
      <c r="F130" s="56"/>
      <c r="G130" s="56"/>
      <c r="H130" s="57"/>
      <c r="I130" s="56"/>
      <c r="J130" s="56"/>
      <c r="K130" s="57"/>
      <c r="L130" s="127"/>
    </row>
    <row r="131" spans="1:12" s="29" customFormat="1" ht="18" customHeight="1">
      <c r="A131" s="133"/>
      <c r="B131" s="134"/>
      <c r="C131" s="33" t="s">
        <v>120</v>
      </c>
      <c r="D131" s="22">
        <v>980</v>
      </c>
      <c r="E131" s="132"/>
      <c r="F131" s="56"/>
      <c r="G131" s="56"/>
      <c r="H131" s="57"/>
      <c r="I131" s="56"/>
      <c r="J131" s="56"/>
      <c r="K131" s="57"/>
      <c r="L131" s="127"/>
    </row>
    <row r="132" spans="1:12" s="29" customFormat="1" ht="18" customHeight="1">
      <c r="A132" s="133"/>
      <c r="B132" s="134"/>
      <c r="C132" s="33" t="s">
        <v>121</v>
      </c>
      <c r="D132" s="22">
        <v>2000</v>
      </c>
      <c r="E132" s="132"/>
      <c r="F132" s="56"/>
      <c r="G132" s="56"/>
      <c r="H132" s="57"/>
      <c r="I132" s="56"/>
      <c r="J132" s="56"/>
      <c r="K132" s="57"/>
      <c r="L132" s="127"/>
    </row>
    <row r="133" spans="1:12" s="29" customFormat="1" ht="18" customHeight="1">
      <c r="A133" s="133"/>
      <c r="B133" s="134"/>
      <c r="C133" s="33" t="s">
        <v>122</v>
      </c>
      <c r="D133" s="22">
        <v>230</v>
      </c>
      <c r="E133" s="132"/>
      <c r="F133" s="56"/>
      <c r="G133" s="56"/>
      <c r="H133" s="57"/>
      <c r="I133" s="56"/>
      <c r="J133" s="56"/>
      <c r="K133" s="57"/>
      <c r="L133" s="127"/>
    </row>
    <row r="134" spans="1:12" s="29" customFormat="1" ht="18" customHeight="1">
      <c r="A134" s="133"/>
      <c r="B134" s="134"/>
      <c r="C134" s="33" t="s">
        <v>123</v>
      </c>
      <c r="D134" s="22">
        <v>3800</v>
      </c>
      <c r="E134" s="132"/>
      <c r="F134" s="56"/>
      <c r="G134" s="56"/>
      <c r="H134" s="57"/>
      <c r="I134" s="56"/>
      <c r="J134" s="56"/>
      <c r="K134" s="57"/>
      <c r="L134" s="127"/>
    </row>
    <row r="135" spans="1:12" s="29" customFormat="1" ht="18" customHeight="1">
      <c r="A135" s="133"/>
      <c r="B135" s="134"/>
      <c r="C135" s="33" t="s">
        <v>124</v>
      </c>
      <c r="D135" s="22">
        <v>7000</v>
      </c>
      <c r="E135" s="132"/>
      <c r="F135" s="56"/>
      <c r="G135" s="56"/>
      <c r="H135" s="57"/>
      <c r="I135" s="56"/>
      <c r="J135" s="56"/>
      <c r="K135" s="57"/>
      <c r="L135" s="127"/>
    </row>
    <row r="136" spans="1:12" s="29" customFormat="1" ht="18" customHeight="1">
      <c r="A136" s="133"/>
      <c r="B136" s="134"/>
      <c r="C136" s="33" t="s">
        <v>125</v>
      </c>
      <c r="D136" s="22">
        <v>3000</v>
      </c>
      <c r="E136" s="132"/>
      <c r="F136" s="56"/>
      <c r="G136" s="56"/>
      <c r="H136" s="57"/>
      <c r="I136" s="56"/>
      <c r="J136" s="56"/>
      <c r="K136" s="57"/>
      <c r="L136" s="127"/>
    </row>
    <row r="137" spans="1:12" s="29" customFormat="1" ht="18" customHeight="1">
      <c r="A137" s="133"/>
      <c r="B137" s="134"/>
      <c r="C137" s="33" t="s">
        <v>126</v>
      </c>
      <c r="D137" s="22">
        <v>1800</v>
      </c>
      <c r="E137" s="132"/>
      <c r="F137" s="56"/>
      <c r="G137" s="56"/>
      <c r="H137" s="57"/>
      <c r="I137" s="56"/>
      <c r="J137" s="56"/>
      <c r="K137" s="57"/>
      <c r="L137" s="127"/>
    </row>
    <row r="138" spans="1:12" s="29" customFormat="1" ht="18" customHeight="1">
      <c r="A138" s="133"/>
      <c r="B138" s="134"/>
      <c r="C138" s="33" t="s">
        <v>127</v>
      </c>
      <c r="D138" s="22">
        <v>1900</v>
      </c>
      <c r="E138" s="132"/>
      <c r="F138" s="56"/>
      <c r="G138" s="56"/>
      <c r="H138" s="57"/>
      <c r="I138" s="56"/>
      <c r="J138" s="56"/>
      <c r="K138" s="57"/>
      <c r="L138" s="127"/>
    </row>
    <row r="139" spans="1:12" s="29" customFormat="1" ht="18" customHeight="1">
      <c r="A139" s="133"/>
      <c r="B139" s="134"/>
      <c r="C139" s="33" t="s">
        <v>128</v>
      </c>
      <c r="D139" s="22">
        <v>1400</v>
      </c>
      <c r="E139" s="132"/>
      <c r="F139" s="56"/>
      <c r="G139" s="56"/>
      <c r="H139" s="57"/>
      <c r="I139" s="56"/>
      <c r="J139" s="56"/>
      <c r="K139" s="57"/>
      <c r="L139" s="127"/>
    </row>
    <row r="140" spans="1:12" s="29" customFormat="1" ht="18" customHeight="1">
      <c r="A140" s="133"/>
      <c r="B140" s="134"/>
      <c r="C140" s="33" t="s">
        <v>129</v>
      </c>
      <c r="D140" s="22">
        <v>2500</v>
      </c>
      <c r="E140" s="132"/>
      <c r="F140" s="56"/>
      <c r="G140" s="56"/>
      <c r="H140" s="57"/>
      <c r="I140" s="56"/>
      <c r="J140" s="56"/>
      <c r="K140" s="57"/>
      <c r="L140" s="127"/>
    </row>
    <row r="141" spans="1:12" s="29" customFormat="1" ht="18" customHeight="1">
      <c r="A141" s="133"/>
      <c r="B141" s="134"/>
      <c r="C141" s="33" t="s">
        <v>130</v>
      </c>
      <c r="D141" s="22">
        <v>2200</v>
      </c>
      <c r="E141" s="132"/>
      <c r="F141" s="56"/>
      <c r="G141" s="56"/>
      <c r="H141" s="57"/>
      <c r="I141" s="56"/>
      <c r="J141" s="56"/>
      <c r="K141" s="57"/>
      <c r="L141" s="127"/>
    </row>
    <row r="142" spans="1:12" s="29" customFormat="1" ht="18" customHeight="1">
      <c r="A142" s="133"/>
      <c r="B142" s="134"/>
      <c r="C142" s="33" t="s">
        <v>131</v>
      </c>
      <c r="D142" s="22">
        <v>2400</v>
      </c>
      <c r="E142" s="132"/>
      <c r="F142" s="56"/>
      <c r="G142" s="56"/>
      <c r="H142" s="57"/>
      <c r="I142" s="56"/>
      <c r="J142" s="56"/>
      <c r="K142" s="57"/>
      <c r="L142" s="127"/>
    </row>
    <row r="143" spans="1:12" s="29" customFormat="1" ht="18" customHeight="1">
      <c r="A143" s="133"/>
      <c r="B143" s="134"/>
      <c r="C143" s="33" t="s">
        <v>78</v>
      </c>
      <c r="D143" s="22">
        <v>23900</v>
      </c>
      <c r="E143" s="132"/>
      <c r="F143" s="56"/>
      <c r="G143" s="56"/>
      <c r="H143" s="57"/>
      <c r="I143" s="56"/>
      <c r="J143" s="56"/>
      <c r="K143" s="57"/>
      <c r="L143" s="128"/>
    </row>
    <row r="144" spans="1:12" s="29" customFormat="1" ht="15">
      <c r="A144" s="133"/>
      <c r="B144" s="134"/>
      <c r="C144" s="31" t="s">
        <v>20</v>
      </c>
      <c r="D144" s="3">
        <f>SUM(D123:D143)</f>
        <v>1450425</v>
      </c>
      <c r="E144" s="3">
        <f>SUM(E123:E143)</f>
        <v>126200</v>
      </c>
      <c r="F144" s="58">
        <f>SUM(F123:F143)</f>
        <v>0</v>
      </c>
      <c r="G144" s="58">
        <f>SUM(G123:G143)</f>
        <v>125000</v>
      </c>
      <c r="H144" s="58">
        <f>SUBTOTAL(9,F144:G144)</f>
        <v>125000</v>
      </c>
      <c r="I144" s="58">
        <f>SUM(I123:I143)</f>
        <v>0</v>
      </c>
      <c r="J144" s="58">
        <f>SUM(J123:J143)</f>
        <v>112500</v>
      </c>
      <c r="K144" s="58">
        <f>SUBTOTAL(9,I144:J144)</f>
        <v>112500</v>
      </c>
      <c r="L144" s="15"/>
    </row>
    <row r="145" spans="1:12" s="29" customFormat="1" ht="42.75">
      <c r="A145" s="133">
        <v>15</v>
      </c>
      <c r="B145" s="134" t="s">
        <v>132</v>
      </c>
      <c r="C145" s="38" t="s">
        <v>514</v>
      </c>
      <c r="D145" s="12">
        <v>87500</v>
      </c>
      <c r="E145" s="12">
        <v>87000</v>
      </c>
      <c r="F145" s="61">
        <v>0</v>
      </c>
      <c r="G145" s="61">
        <v>87000</v>
      </c>
      <c r="H145" s="62">
        <f>F145+G145</f>
        <v>87000</v>
      </c>
      <c r="I145" s="61">
        <f>F145*0.9</f>
        <v>0</v>
      </c>
      <c r="J145" s="61">
        <f>G145*0.9</f>
        <v>78300</v>
      </c>
      <c r="K145" s="62">
        <f>I145+J145</f>
        <v>78300</v>
      </c>
      <c r="L145" s="17" t="s">
        <v>515</v>
      </c>
    </row>
    <row r="146" spans="1:12" s="29" customFormat="1" ht="15">
      <c r="A146" s="133"/>
      <c r="B146" s="134"/>
      <c r="C146" s="36" t="s">
        <v>133</v>
      </c>
      <c r="D146" s="22">
        <v>105000</v>
      </c>
      <c r="E146" s="132">
        <v>0</v>
      </c>
      <c r="F146" s="56"/>
      <c r="G146" s="56"/>
      <c r="H146" s="57"/>
      <c r="I146" s="56"/>
      <c r="J146" s="56"/>
      <c r="K146" s="57"/>
      <c r="L146" s="126" t="s">
        <v>593</v>
      </c>
    </row>
    <row r="147" spans="1:12" s="29" customFormat="1" ht="15">
      <c r="A147" s="133"/>
      <c r="B147" s="134"/>
      <c r="C147" s="36" t="s">
        <v>134</v>
      </c>
      <c r="D147" s="22">
        <v>98000</v>
      </c>
      <c r="E147" s="132"/>
      <c r="F147" s="56"/>
      <c r="G147" s="56"/>
      <c r="H147" s="57"/>
      <c r="I147" s="56"/>
      <c r="J147" s="56"/>
      <c r="K147" s="57"/>
      <c r="L147" s="127"/>
    </row>
    <row r="148" spans="1:12" s="29" customFormat="1" ht="15">
      <c r="A148" s="133"/>
      <c r="B148" s="134"/>
      <c r="C148" s="36" t="s">
        <v>135</v>
      </c>
      <c r="D148" s="22">
        <v>17000</v>
      </c>
      <c r="E148" s="132"/>
      <c r="F148" s="56"/>
      <c r="G148" s="56"/>
      <c r="H148" s="57"/>
      <c r="I148" s="56"/>
      <c r="J148" s="56"/>
      <c r="K148" s="57"/>
      <c r="L148" s="127"/>
    </row>
    <row r="149" spans="1:12" s="29" customFormat="1" ht="15">
      <c r="A149" s="133"/>
      <c r="B149" s="134"/>
      <c r="C149" s="36" t="s">
        <v>136</v>
      </c>
      <c r="D149" s="22">
        <v>7500</v>
      </c>
      <c r="E149" s="132"/>
      <c r="F149" s="56"/>
      <c r="G149" s="56"/>
      <c r="H149" s="57"/>
      <c r="I149" s="56"/>
      <c r="J149" s="56"/>
      <c r="K149" s="57"/>
      <c r="L149" s="127"/>
    </row>
    <row r="150" spans="1:12" s="29" customFormat="1" ht="15">
      <c r="A150" s="133"/>
      <c r="B150" s="134"/>
      <c r="C150" s="36" t="s">
        <v>137</v>
      </c>
      <c r="D150" s="22">
        <v>14000</v>
      </c>
      <c r="E150" s="132"/>
      <c r="F150" s="56"/>
      <c r="G150" s="56"/>
      <c r="H150" s="57"/>
      <c r="I150" s="56"/>
      <c r="J150" s="56"/>
      <c r="K150" s="57"/>
      <c r="L150" s="127"/>
    </row>
    <row r="151" spans="1:12" s="29" customFormat="1" ht="15">
      <c r="A151" s="133"/>
      <c r="B151" s="134"/>
      <c r="C151" s="36" t="s">
        <v>138</v>
      </c>
      <c r="D151" s="22">
        <v>6960</v>
      </c>
      <c r="E151" s="132"/>
      <c r="F151" s="56"/>
      <c r="G151" s="56"/>
      <c r="H151" s="57"/>
      <c r="I151" s="56"/>
      <c r="J151" s="56"/>
      <c r="K151" s="57"/>
      <c r="L151" s="127"/>
    </row>
    <row r="152" spans="1:12" s="29" customFormat="1" ht="15">
      <c r="A152" s="133"/>
      <c r="B152" s="134"/>
      <c r="C152" s="36" t="s">
        <v>139</v>
      </c>
      <c r="D152" s="22">
        <v>10000</v>
      </c>
      <c r="E152" s="132">
        <v>0</v>
      </c>
      <c r="F152" s="56"/>
      <c r="G152" s="56"/>
      <c r="H152" s="57"/>
      <c r="I152" s="56"/>
      <c r="J152" s="56"/>
      <c r="K152" s="57"/>
      <c r="L152" s="127"/>
    </row>
    <row r="153" spans="1:12" s="29" customFormat="1" ht="15">
      <c r="A153" s="133"/>
      <c r="B153" s="134"/>
      <c r="C153" s="36" t="s">
        <v>140</v>
      </c>
      <c r="D153" s="22">
        <v>6000</v>
      </c>
      <c r="E153" s="132"/>
      <c r="F153" s="56"/>
      <c r="G153" s="56"/>
      <c r="H153" s="57"/>
      <c r="I153" s="56"/>
      <c r="J153" s="56"/>
      <c r="K153" s="57"/>
      <c r="L153" s="127"/>
    </row>
    <row r="154" spans="1:12" s="29" customFormat="1" ht="15">
      <c r="A154" s="133"/>
      <c r="B154" s="134"/>
      <c r="C154" s="36" t="s">
        <v>141</v>
      </c>
      <c r="D154" s="22">
        <v>6000</v>
      </c>
      <c r="E154" s="132"/>
      <c r="F154" s="56"/>
      <c r="G154" s="56"/>
      <c r="H154" s="57"/>
      <c r="I154" s="56"/>
      <c r="J154" s="56"/>
      <c r="K154" s="57"/>
      <c r="L154" s="127"/>
    </row>
    <row r="155" spans="1:12" s="29" customFormat="1" ht="15">
      <c r="A155" s="133"/>
      <c r="B155" s="134"/>
      <c r="C155" s="36" t="s">
        <v>142</v>
      </c>
      <c r="D155" s="22">
        <v>63589</v>
      </c>
      <c r="E155" s="132"/>
      <c r="F155" s="56"/>
      <c r="G155" s="56"/>
      <c r="H155" s="57"/>
      <c r="I155" s="56"/>
      <c r="J155" s="56"/>
      <c r="K155" s="57"/>
      <c r="L155" s="128"/>
    </row>
    <row r="156" spans="1:12" s="29" customFormat="1" ht="15">
      <c r="A156" s="133"/>
      <c r="B156" s="134"/>
      <c r="C156" s="31" t="s">
        <v>20</v>
      </c>
      <c r="D156" s="3">
        <f>SUM(D145:D155)</f>
        <v>421549</v>
      </c>
      <c r="E156" s="3">
        <f>SUM(E145:E155)</f>
        <v>87000</v>
      </c>
      <c r="F156" s="58">
        <f>SUM(F145:F155)</f>
        <v>0</v>
      </c>
      <c r="G156" s="58">
        <f>SUM(G145:G155)</f>
        <v>87000</v>
      </c>
      <c r="H156" s="58">
        <f>SUBTOTAL(9,F156:G156)</f>
        <v>87000</v>
      </c>
      <c r="I156" s="58">
        <f>SUM(I145:I155)</f>
        <v>0</v>
      </c>
      <c r="J156" s="58">
        <f>SUM(J145:J155)</f>
        <v>78300</v>
      </c>
      <c r="K156" s="58">
        <f>SUBTOTAL(9,I156:J156)</f>
        <v>78300</v>
      </c>
      <c r="L156" s="15"/>
    </row>
    <row r="157" spans="1:12" s="29" customFormat="1" ht="15">
      <c r="A157" s="133">
        <v>16</v>
      </c>
      <c r="B157" s="134" t="s">
        <v>143</v>
      </c>
      <c r="C157" s="38" t="s">
        <v>532</v>
      </c>
      <c r="D157" s="12">
        <v>58000</v>
      </c>
      <c r="E157" s="12">
        <v>50000</v>
      </c>
      <c r="F157" s="85">
        <v>0</v>
      </c>
      <c r="G157" s="85">
        <v>75000</v>
      </c>
      <c r="H157" s="87">
        <f>F157+G157</f>
        <v>75000</v>
      </c>
      <c r="I157" s="85">
        <f>F157*0.9</f>
        <v>0</v>
      </c>
      <c r="J157" s="85">
        <f>G157*0.9</f>
        <v>67500</v>
      </c>
      <c r="K157" s="87">
        <f>I157+J157</f>
        <v>67500</v>
      </c>
      <c r="L157" s="13"/>
    </row>
    <row r="158" spans="1:12" s="29" customFormat="1" ht="15">
      <c r="A158" s="133"/>
      <c r="B158" s="134"/>
      <c r="C158" s="14" t="s">
        <v>145</v>
      </c>
      <c r="D158" s="12">
        <v>35000</v>
      </c>
      <c r="E158" s="12">
        <v>35000</v>
      </c>
      <c r="F158" s="86"/>
      <c r="G158" s="118"/>
      <c r="H158" s="118"/>
      <c r="I158" s="118"/>
      <c r="J158" s="118"/>
      <c r="K158" s="118"/>
      <c r="L158" s="17" t="s">
        <v>567</v>
      </c>
    </row>
    <row r="159" spans="1:12" s="29" customFormat="1" ht="15">
      <c r="A159" s="133"/>
      <c r="B159" s="134"/>
      <c r="C159" s="36" t="s">
        <v>146</v>
      </c>
      <c r="D159" s="22">
        <v>45000</v>
      </c>
      <c r="E159" s="132">
        <v>0</v>
      </c>
      <c r="F159" s="56"/>
      <c r="G159" s="56"/>
      <c r="H159" s="57"/>
      <c r="I159" s="56"/>
      <c r="J159" s="56"/>
      <c r="K159" s="57"/>
      <c r="L159" s="126" t="s">
        <v>593</v>
      </c>
    </row>
    <row r="160" spans="1:12" s="29" customFormat="1" ht="15">
      <c r="A160" s="133"/>
      <c r="B160" s="134"/>
      <c r="C160" s="36" t="s">
        <v>147</v>
      </c>
      <c r="D160" s="22">
        <v>30000</v>
      </c>
      <c r="E160" s="132"/>
      <c r="F160" s="56"/>
      <c r="G160" s="56"/>
      <c r="H160" s="57"/>
      <c r="I160" s="56"/>
      <c r="J160" s="56"/>
      <c r="K160" s="57"/>
      <c r="L160" s="127"/>
    </row>
    <row r="161" spans="1:12" s="29" customFormat="1" ht="15">
      <c r="A161" s="133"/>
      <c r="B161" s="134"/>
      <c r="C161" s="36" t="s">
        <v>148</v>
      </c>
      <c r="D161" s="22">
        <v>200000</v>
      </c>
      <c r="E161" s="132"/>
      <c r="F161" s="56"/>
      <c r="G161" s="56"/>
      <c r="H161" s="57"/>
      <c r="I161" s="56"/>
      <c r="J161" s="56"/>
      <c r="K161" s="57"/>
      <c r="L161" s="127"/>
    </row>
    <row r="162" spans="1:12" s="29" customFormat="1" ht="15">
      <c r="A162" s="133"/>
      <c r="B162" s="134"/>
      <c r="C162" s="36" t="s">
        <v>149</v>
      </c>
      <c r="D162" s="22">
        <v>80000</v>
      </c>
      <c r="E162" s="132"/>
      <c r="F162" s="56"/>
      <c r="G162" s="56"/>
      <c r="H162" s="57"/>
      <c r="I162" s="56"/>
      <c r="J162" s="56"/>
      <c r="K162" s="57"/>
      <c r="L162" s="127"/>
    </row>
    <row r="163" spans="1:12" s="29" customFormat="1" ht="15">
      <c r="A163" s="133"/>
      <c r="B163" s="134"/>
      <c r="C163" s="36" t="s">
        <v>150</v>
      </c>
      <c r="D163" s="22">
        <v>21350</v>
      </c>
      <c r="E163" s="132"/>
      <c r="F163" s="56"/>
      <c r="G163" s="56"/>
      <c r="H163" s="57"/>
      <c r="I163" s="56"/>
      <c r="J163" s="56"/>
      <c r="K163" s="57"/>
      <c r="L163" s="127"/>
    </row>
    <row r="164" spans="1:12" s="29" customFormat="1" ht="15">
      <c r="A164" s="133"/>
      <c r="B164" s="134"/>
      <c r="C164" s="36" t="s">
        <v>151</v>
      </c>
      <c r="D164" s="22">
        <v>2400</v>
      </c>
      <c r="E164" s="132"/>
      <c r="F164" s="56"/>
      <c r="G164" s="56"/>
      <c r="H164" s="57"/>
      <c r="I164" s="56"/>
      <c r="J164" s="56"/>
      <c r="K164" s="57"/>
      <c r="L164" s="127"/>
    </row>
    <row r="165" spans="1:12" s="29" customFormat="1" ht="15">
      <c r="A165" s="133"/>
      <c r="B165" s="134"/>
      <c r="C165" s="36" t="s">
        <v>152</v>
      </c>
      <c r="D165" s="22">
        <v>45000</v>
      </c>
      <c r="E165" s="22">
        <v>0</v>
      </c>
      <c r="F165" s="56"/>
      <c r="G165" s="56"/>
      <c r="H165" s="57"/>
      <c r="I165" s="56"/>
      <c r="J165" s="56"/>
      <c r="K165" s="57"/>
      <c r="L165" s="127"/>
    </row>
    <row r="166" spans="1:12" s="29" customFormat="1" ht="15">
      <c r="A166" s="133"/>
      <c r="B166" s="134"/>
      <c r="C166" s="36" t="s">
        <v>89</v>
      </c>
      <c r="D166" s="22">
        <v>25000</v>
      </c>
      <c r="E166" s="132">
        <v>0</v>
      </c>
      <c r="F166" s="56"/>
      <c r="G166" s="56"/>
      <c r="H166" s="57"/>
      <c r="I166" s="56"/>
      <c r="J166" s="56"/>
      <c r="K166" s="57"/>
      <c r="L166" s="127"/>
    </row>
    <row r="167" spans="1:12" s="29" customFormat="1" ht="15">
      <c r="A167" s="133"/>
      <c r="B167" s="134"/>
      <c r="C167" s="36" t="s">
        <v>153</v>
      </c>
      <c r="D167" s="22">
        <v>3680</v>
      </c>
      <c r="E167" s="132"/>
      <c r="F167" s="56"/>
      <c r="G167" s="56"/>
      <c r="H167" s="57"/>
      <c r="I167" s="56"/>
      <c r="J167" s="56"/>
      <c r="K167" s="57"/>
      <c r="L167" s="127"/>
    </row>
    <row r="168" spans="1:12" s="29" customFormat="1" ht="15">
      <c r="A168" s="133"/>
      <c r="B168" s="134"/>
      <c r="C168" s="36" t="s">
        <v>154</v>
      </c>
      <c r="D168" s="22">
        <v>5590</v>
      </c>
      <c r="E168" s="132"/>
      <c r="F168" s="56"/>
      <c r="G168" s="56"/>
      <c r="H168" s="57"/>
      <c r="I168" s="56"/>
      <c r="J168" s="56"/>
      <c r="K168" s="57"/>
      <c r="L168" s="127"/>
    </row>
    <row r="169" spans="1:12" s="29" customFormat="1" ht="15">
      <c r="A169" s="133"/>
      <c r="B169" s="134"/>
      <c r="C169" s="36" t="s">
        <v>155</v>
      </c>
      <c r="D169" s="22">
        <v>3900</v>
      </c>
      <c r="E169" s="132"/>
      <c r="F169" s="56"/>
      <c r="G169" s="56"/>
      <c r="H169" s="57"/>
      <c r="I169" s="56"/>
      <c r="J169" s="56"/>
      <c r="K169" s="57"/>
      <c r="L169" s="127"/>
    </row>
    <row r="170" spans="1:12" s="29" customFormat="1" ht="15">
      <c r="A170" s="133"/>
      <c r="B170" s="134"/>
      <c r="C170" s="36" t="s">
        <v>156</v>
      </c>
      <c r="D170" s="22">
        <v>4990</v>
      </c>
      <c r="E170" s="132"/>
      <c r="F170" s="56"/>
      <c r="G170" s="56"/>
      <c r="H170" s="57"/>
      <c r="I170" s="56"/>
      <c r="J170" s="56"/>
      <c r="K170" s="57"/>
      <c r="L170" s="127"/>
    </row>
    <row r="171" spans="1:12" s="29" customFormat="1" ht="15">
      <c r="A171" s="133"/>
      <c r="B171" s="134"/>
      <c r="C171" s="36" t="s">
        <v>157</v>
      </c>
      <c r="D171" s="22">
        <v>4300</v>
      </c>
      <c r="E171" s="132"/>
      <c r="F171" s="56"/>
      <c r="G171" s="56"/>
      <c r="H171" s="57"/>
      <c r="I171" s="56"/>
      <c r="J171" s="56"/>
      <c r="K171" s="57"/>
      <c r="L171" s="127"/>
    </row>
    <row r="172" spans="1:12" s="29" customFormat="1" ht="15">
      <c r="A172" s="133"/>
      <c r="B172" s="134"/>
      <c r="C172" s="36" t="s">
        <v>158</v>
      </c>
      <c r="D172" s="22">
        <v>3000</v>
      </c>
      <c r="E172" s="132"/>
      <c r="F172" s="56"/>
      <c r="G172" s="56"/>
      <c r="H172" s="57"/>
      <c r="I172" s="56"/>
      <c r="J172" s="56"/>
      <c r="K172" s="57"/>
      <c r="L172" s="127"/>
    </row>
    <row r="173" spans="1:12" s="29" customFormat="1" ht="15">
      <c r="A173" s="133"/>
      <c r="B173" s="134"/>
      <c r="C173" s="36" t="s">
        <v>159</v>
      </c>
      <c r="D173" s="22">
        <v>2400</v>
      </c>
      <c r="E173" s="132"/>
      <c r="F173" s="56"/>
      <c r="G173" s="56"/>
      <c r="H173" s="57"/>
      <c r="I173" s="56"/>
      <c r="J173" s="56"/>
      <c r="K173" s="57"/>
      <c r="L173" s="127"/>
    </row>
    <row r="174" spans="1:12" s="29" customFormat="1" ht="15">
      <c r="A174" s="133"/>
      <c r="B174" s="134"/>
      <c r="C174" s="36" t="s">
        <v>160</v>
      </c>
      <c r="D174" s="22">
        <v>4300</v>
      </c>
      <c r="E174" s="132"/>
      <c r="F174" s="56"/>
      <c r="G174" s="56"/>
      <c r="H174" s="57"/>
      <c r="I174" s="56"/>
      <c r="J174" s="56"/>
      <c r="K174" s="57"/>
      <c r="L174" s="127"/>
    </row>
    <row r="175" spans="1:12" s="29" customFormat="1" ht="15">
      <c r="A175" s="133"/>
      <c r="B175" s="134"/>
      <c r="C175" s="36" t="s">
        <v>161</v>
      </c>
      <c r="D175" s="22">
        <v>3600</v>
      </c>
      <c r="E175" s="132"/>
      <c r="F175" s="56"/>
      <c r="G175" s="56"/>
      <c r="H175" s="57"/>
      <c r="I175" s="56"/>
      <c r="J175" s="56"/>
      <c r="K175" s="57"/>
      <c r="L175" s="127"/>
    </row>
    <row r="176" spans="1:12" s="29" customFormat="1" ht="15">
      <c r="A176" s="133"/>
      <c r="B176" s="134"/>
      <c r="C176" s="36" t="s">
        <v>162</v>
      </c>
      <c r="D176" s="22">
        <v>1000</v>
      </c>
      <c r="E176" s="132"/>
      <c r="F176" s="56"/>
      <c r="G176" s="56"/>
      <c r="H176" s="57"/>
      <c r="I176" s="56"/>
      <c r="J176" s="56"/>
      <c r="K176" s="57"/>
      <c r="L176" s="127"/>
    </row>
    <row r="177" spans="1:12" s="29" customFormat="1" ht="15">
      <c r="A177" s="133"/>
      <c r="B177" s="134"/>
      <c r="C177" s="36" t="s">
        <v>163</v>
      </c>
      <c r="D177" s="22">
        <v>2500</v>
      </c>
      <c r="E177" s="132"/>
      <c r="F177" s="56"/>
      <c r="G177" s="56"/>
      <c r="H177" s="57"/>
      <c r="I177" s="56"/>
      <c r="J177" s="56"/>
      <c r="K177" s="57"/>
      <c r="L177" s="128"/>
    </row>
    <row r="178" spans="1:12" s="29" customFormat="1" ht="15">
      <c r="A178" s="133"/>
      <c r="B178" s="134"/>
      <c r="C178" s="31" t="s">
        <v>20</v>
      </c>
      <c r="D178" s="3">
        <f>SUM(D157:D177)</f>
        <v>581010</v>
      </c>
      <c r="E178" s="3">
        <f>SUM(E157:E177)</f>
        <v>85000</v>
      </c>
      <c r="F178" s="58">
        <f>SUM(F157:F177)</f>
        <v>0</v>
      </c>
      <c r="G178" s="58">
        <f>SUM(G157:G177)</f>
        <v>75000</v>
      </c>
      <c r="H178" s="58">
        <f>SUBTOTAL(9,F178:G178)</f>
        <v>75000</v>
      </c>
      <c r="I178" s="58">
        <f>SUM(I157:I177)</f>
        <v>0</v>
      </c>
      <c r="J178" s="58">
        <f>SUM(J157:J177)</f>
        <v>67500</v>
      </c>
      <c r="K178" s="58">
        <f>SUBTOTAL(9,I178:J178)</f>
        <v>67500</v>
      </c>
      <c r="L178" s="15"/>
    </row>
    <row r="179" spans="1:12" s="29" customFormat="1" ht="15">
      <c r="A179" s="133">
        <v>17</v>
      </c>
      <c r="B179" s="134" t="s">
        <v>164</v>
      </c>
      <c r="C179" s="38" t="s">
        <v>517</v>
      </c>
      <c r="D179" s="12">
        <v>60000</v>
      </c>
      <c r="E179" s="12">
        <v>48000</v>
      </c>
      <c r="F179" s="85">
        <v>0</v>
      </c>
      <c r="G179" s="85">
        <v>388000</v>
      </c>
      <c r="H179" s="87">
        <f>F179+G179</f>
        <v>388000</v>
      </c>
      <c r="I179" s="85">
        <f>F179*0.9</f>
        <v>0</v>
      </c>
      <c r="J179" s="85">
        <f>G179*0.9</f>
        <v>349200</v>
      </c>
      <c r="K179" s="87">
        <f>I179+J179</f>
        <v>349200</v>
      </c>
      <c r="L179" s="13"/>
    </row>
    <row r="180" spans="1:12" s="29" customFormat="1" ht="85.5">
      <c r="A180" s="133"/>
      <c r="B180" s="134"/>
      <c r="C180" s="14" t="s">
        <v>175</v>
      </c>
      <c r="D180" s="12">
        <v>340000</v>
      </c>
      <c r="E180" s="12">
        <v>340000</v>
      </c>
      <c r="F180" s="86"/>
      <c r="G180" s="118"/>
      <c r="H180" s="118"/>
      <c r="I180" s="118"/>
      <c r="J180" s="118"/>
      <c r="K180" s="118"/>
      <c r="L180" s="17" t="s">
        <v>520</v>
      </c>
    </row>
    <row r="181" spans="1:12" s="29" customFormat="1" ht="15">
      <c r="A181" s="133"/>
      <c r="B181" s="134"/>
      <c r="C181" s="14" t="s">
        <v>165</v>
      </c>
      <c r="D181" s="12">
        <v>23650</v>
      </c>
      <c r="E181" s="12">
        <v>10000</v>
      </c>
      <c r="F181" s="85">
        <v>82000</v>
      </c>
      <c r="G181" s="85">
        <v>0</v>
      </c>
      <c r="H181" s="87">
        <f>F181+G181</f>
        <v>82000</v>
      </c>
      <c r="I181" s="85">
        <f>F181*0.9</f>
        <v>73800</v>
      </c>
      <c r="J181" s="85">
        <f>G181*0.9</f>
        <v>0</v>
      </c>
      <c r="K181" s="87">
        <f>I181+J181</f>
        <v>73800</v>
      </c>
      <c r="L181" s="13"/>
    </row>
    <row r="182" spans="1:12" s="29" customFormat="1" ht="15">
      <c r="A182" s="133"/>
      <c r="B182" s="134"/>
      <c r="C182" s="14" t="s">
        <v>166</v>
      </c>
      <c r="D182" s="12">
        <v>4600</v>
      </c>
      <c r="E182" s="12">
        <v>4600</v>
      </c>
      <c r="F182" s="90"/>
      <c r="G182" s="90"/>
      <c r="H182" s="108"/>
      <c r="I182" s="108"/>
      <c r="J182" s="108"/>
      <c r="K182" s="108"/>
      <c r="L182" s="13"/>
    </row>
    <row r="183" spans="1:12" s="29" customFormat="1" ht="15">
      <c r="A183" s="133"/>
      <c r="B183" s="134"/>
      <c r="C183" s="14" t="s">
        <v>167</v>
      </c>
      <c r="D183" s="12">
        <v>6200</v>
      </c>
      <c r="E183" s="12">
        <v>6200</v>
      </c>
      <c r="F183" s="90"/>
      <c r="G183" s="90"/>
      <c r="H183" s="108"/>
      <c r="I183" s="108"/>
      <c r="J183" s="108"/>
      <c r="K183" s="108"/>
      <c r="L183" s="13"/>
    </row>
    <row r="184" spans="1:12" s="29" customFormat="1" ht="15">
      <c r="A184" s="133"/>
      <c r="B184" s="134"/>
      <c r="C184" s="14" t="s">
        <v>168</v>
      </c>
      <c r="D184" s="12">
        <v>6400</v>
      </c>
      <c r="E184" s="12">
        <v>6400</v>
      </c>
      <c r="F184" s="90"/>
      <c r="G184" s="90"/>
      <c r="H184" s="108"/>
      <c r="I184" s="108"/>
      <c r="J184" s="108"/>
      <c r="K184" s="108"/>
      <c r="L184" s="13"/>
    </row>
    <row r="185" spans="1:12" s="29" customFormat="1" ht="15">
      <c r="A185" s="133"/>
      <c r="B185" s="134"/>
      <c r="C185" s="14" t="s">
        <v>65</v>
      </c>
      <c r="D185" s="12">
        <v>23150</v>
      </c>
      <c r="E185" s="12">
        <v>23150</v>
      </c>
      <c r="F185" s="90"/>
      <c r="G185" s="90"/>
      <c r="H185" s="108"/>
      <c r="I185" s="108"/>
      <c r="J185" s="108"/>
      <c r="K185" s="108"/>
      <c r="L185" s="13"/>
    </row>
    <row r="186" spans="1:12" s="29" customFormat="1" ht="15">
      <c r="A186" s="133"/>
      <c r="B186" s="134"/>
      <c r="C186" s="14" t="s">
        <v>169</v>
      </c>
      <c r="D186" s="12">
        <v>10850</v>
      </c>
      <c r="E186" s="145">
        <v>15000</v>
      </c>
      <c r="F186" s="90"/>
      <c r="G186" s="90"/>
      <c r="H186" s="108"/>
      <c r="I186" s="108"/>
      <c r="J186" s="108"/>
      <c r="K186" s="108"/>
      <c r="L186" s="13"/>
    </row>
    <row r="187" spans="1:12" s="29" customFormat="1" ht="15">
      <c r="A187" s="133"/>
      <c r="B187" s="134"/>
      <c r="C187" s="14" t="s">
        <v>170</v>
      </c>
      <c r="D187" s="12">
        <v>3600</v>
      </c>
      <c r="E187" s="145"/>
      <c r="F187" s="90"/>
      <c r="G187" s="90"/>
      <c r="H187" s="108"/>
      <c r="I187" s="108"/>
      <c r="J187" s="108"/>
      <c r="K187" s="108"/>
      <c r="L187" s="13"/>
    </row>
    <row r="188" spans="1:12" s="29" customFormat="1" ht="15">
      <c r="A188" s="133"/>
      <c r="B188" s="134"/>
      <c r="C188" s="14" t="s">
        <v>171</v>
      </c>
      <c r="D188" s="12">
        <v>3600</v>
      </c>
      <c r="E188" s="145"/>
      <c r="F188" s="90"/>
      <c r="G188" s="90"/>
      <c r="H188" s="108"/>
      <c r="I188" s="108"/>
      <c r="J188" s="108"/>
      <c r="K188" s="108"/>
      <c r="L188" s="13"/>
    </row>
    <row r="189" spans="1:12" s="29" customFormat="1" ht="15">
      <c r="A189" s="133"/>
      <c r="B189" s="134"/>
      <c r="C189" s="14" t="s">
        <v>172</v>
      </c>
      <c r="D189" s="12">
        <v>2000</v>
      </c>
      <c r="E189" s="145"/>
      <c r="F189" s="90"/>
      <c r="G189" s="90"/>
      <c r="H189" s="108"/>
      <c r="I189" s="108"/>
      <c r="J189" s="108"/>
      <c r="K189" s="108"/>
      <c r="L189" s="13"/>
    </row>
    <row r="190" spans="1:12" s="29" customFormat="1" ht="15">
      <c r="A190" s="133"/>
      <c r="B190" s="134"/>
      <c r="C190" s="14" t="s">
        <v>173</v>
      </c>
      <c r="D190" s="12">
        <v>5660</v>
      </c>
      <c r="E190" s="145"/>
      <c r="F190" s="90"/>
      <c r="G190" s="90"/>
      <c r="H190" s="108"/>
      <c r="I190" s="108"/>
      <c r="J190" s="108"/>
      <c r="K190" s="108"/>
      <c r="L190" s="13"/>
    </row>
    <row r="191" spans="1:12" s="29" customFormat="1" ht="15">
      <c r="A191" s="133"/>
      <c r="B191" s="134"/>
      <c r="C191" s="38" t="s">
        <v>518</v>
      </c>
      <c r="D191" s="12">
        <v>16800</v>
      </c>
      <c r="E191" s="12">
        <v>16800</v>
      </c>
      <c r="F191" s="86"/>
      <c r="G191" s="86"/>
      <c r="H191" s="118"/>
      <c r="I191" s="118"/>
      <c r="J191" s="118"/>
      <c r="K191" s="118"/>
      <c r="L191" s="13"/>
    </row>
    <row r="192" spans="1:12" s="29" customFormat="1" ht="15">
      <c r="A192" s="133"/>
      <c r="B192" s="134"/>
      <c r="C192" s="31" t="s">
        <v>20</v>
      </c>
      <c r="D192" s="3">
        <f>SUM(D179:D191)</f>
        <v>506510</v>
      </c>
      <c r="E192" s="3">
        <f>SUM(E179:E191)</f>
        <v>470150</v>
      </c>
      <c r="F192" s="58">
        <f>SUM(F179:F191)</f>
        <v>82000</v>
      </c>
      <c r="G192" s="58">
        <f>SUM(G179:G191)</f>
        <v>388000</v>
      </c>
      <c r="H192" s="58">
        <f>SUBTOTAL(9,F192:G192)</f>
        <v>470000</v>
      </c>
      <c r="I192" s="58">
        <f>SUM(I179:I191)</f>
        <v>73800</v>
      </c>
      <c r="J192" s="58">
        <f>SUM(J179:J191)</f>
        <v>349200</v>
      </c>
      <c r="K192" s="58">
        <f>SUBTOTAL(9,I192:J192)</f>
        <v>423000</v>
      </c>
      <c r="L192" s="15"/>
    </row>
    <row r="193" spans="1:12" s="29" customFormat="1" ht="20.100000000000001" customHeight="1">
      <c r="A193" s="133">
        <v>18</v>
      </c>
      <c r="B193" s="134" t="s">
        <v>176</v>
      </c>
      <c r="C193" s="39" t="s">
        <v>519</v>
      </c>
      <c r="D193" s="12">
        <v>28000</v>
      </c>
      <c r="E193" s="12">
        <v>28000</v>
      </c>
      <c r="F193" s="61">
        <v>0</v>
      </c>
      <c r="G193" s="61">
        <v>28000</v>
      </c>
      <c r="H193" s="62">
        <f>F193+G193</f>
        <v>28000</v>
      </c>
      <c r="I193" s="61">
        <f>F193*0.9</f>
        <v>0</v>
      </c>
      <c r="J193" s="61">
        <f>G193*0.9</f>
        <v>25200</v>
      </c>
      <c r="K193" s="62">
        <f>I193+J193</f>
        <v>25200</v>
      </c>
      <c r="L193" s="13"/>
    </row>
    <row r="194" spans="1:12" s="29" customFormat="1" ht="20.100000000000001" customHeight="1">
      <c r="A194" s="133"/>
      <c r="B194" s="134"/>
      <c r="C194" s="32" t="s">
        <v>68</v>
      </c>
      <c r="D194" s="12">
        <v>2788</v>
      </c>
      <c r="E194" s="12">
        <v>2788</v>
      </c>
      <c r="F194" s="85">
        <v>3500</v>
      </c>
      <c r="G194" s="85">
        <v>0</v>
      </c>
      <c r="H194" s="87">
        <f>F194+G194</f>
        <v>3500</v>
      </c>
      <c r="I194" s="85">
        <f>F194*0.9</f>
        <v>3150</v>
      </c>
      <c r="J194" s="85">
        <f>G194*0.9</f>
        <v>0</v>
      </c>
      <c r="K194" s="87">
        <f>I194+J194</f>
        <v>3150</v>
      </c>
      <c r="L194" s="13"/>
    </row>
    <row r="195" spans="1:12" s="29" customFormat="1" ht="20.100000000000001" customHeight="1">
      <c r="A195" s="133"/>
      <c r="B195" s="134"/>
      <c r="C195" s="32" t="s">
        <v>177</v>
      </c>
      <c r="D195" s="12">
        <v>988</v>
      </c>
      <c r="E195" s="12">
        <v>980</v>
      </c>
      <c r="F195" s="86"/>
      <c r="G195" s="86"/>
      <c r="H195" s="118"/>
      <c r="I195" s="118"/>
      <c r="J195" s="118"/>
      <c r="K195" s="118"/>
      <c r="L195" s="13"/>
    </row>
    <row r="196" spans="1:12" s="29" customFormat="1" ht="20.100000000000001" customHeight="1">
      <c r="A196" s="133"/>
      <c r="B196" s="134"/>
      <c r="C196" s="33" t="s">
        <v>178</v>
      </c>
      <c r="D196" s="22">
        <v>23900</v>
      </c>
      <c r="E196" s="132">
        <v>0</v>
      </c>
      <c r="F196" s="56"/>
      <c r="G196" s="56"/>
      <c r="H196" s="57"/>
      <c r="I196" s="56"/>
      <c r="J196" s="56"/>
      <c r="K196" s="57"/>
      <c r="L196" s="126" t="s">
        <v>593</v>
      </c>
    </row>
    <row r="197" spans="1:12" s="29" customFormat="1" ht="20.100000000000001" customHeight="1">
      <c r="A197" s="133"/>
      <c r="B197" s="134"/>
      <c r="C197" s="33" t="s">
        <v>89</v>
      </c>
      <c r="D197" s="22">
        <v>10980</v>
      </c>
      <c r="E197" s="132"/>
      <c r="F197" s="56"/>
      <c r="G197" s="56"/>
      <c r="H197" s="57"/>
      <c r="I197" s="56"/>
      <c r="J197" s="56"/>
      <c r="K197" s="57"/>
      <c r="L197" s="127"/>
    </row>
    <row r="198" spans="1:12" s="29" customFormat="1" ht="20.100000000000001" customHeight="1">
      <c r="A198" s="133"/>
      <c r="B198" s="134"/>
      <c r="C198" s="33" t="s">
        <v>179</v>
      </c>
      <c r="D198" s="22">
        <v>399</v>
      </c>
      <c r="E198" s="132"/>
      <c r="F198" s="56"/>
      <c r="G198" s="56"/>
      <c r="H198" s="57"/>
      <c r="I198" s="56"/>
      <c r="J198" s="56"/>
      <c r="K198" s="57"/>
      <c r="L198" s="127"/>
    </row>
    <row r="199" spans="1:12" s="29" customFormat="1" ht="20.100000000000001" customHeight="1">
      <c r="A199" s="133"/>
      <c r="B199" s="134"/>
      <c r="C199" s="33" t="s">
        <v>180</v>
      </c>
      <c r="D199" s="22">
        <v>3990</v>
      </c>
      <c r="E199" s="132"/>
      <c r="F199" s="56"/>
      <c r="G199" s="56"/>
      <c r="H199" s="57"/>
      <c r="I199" s="56"/>
      <c r="J199" s="56"/>
      <c r="K199" s="57"/>
      <c r="L199" s="127"/>
    </row>
    <row r="200" spans="1:12" s="29" customFormat="1" ht="20.100000000000001" customHeight="1">
      <c r="A200" s="133"/>
      <c r="B200" s="134"/>
      <c r="C200" s="33" t="s">
        <v>38</v>
      </c>
      <c r="D200" s="22">
        <v>2688</v>
      </c>
      <c r="E200" s="132"/>
      <c r="F200" s="56"/>
      <c r="G200" s="56"/>
      <c r="H200" s="57"/>
      <c r="I200" s="56"/>
      <c r="J200" s="56"/>
      <c r="K200" s="57"/>
      <c r="L200" s="127"/>
    </row>
    <row r="201" spans="1:12" s="29" customFormat="1" ht="20.100000000000001" customHeight="1">
      <c r="A201" s="133"/>
      <c r="B201" s="134"/>
      <c r="C201" s="33" t="s">
        <v>181</v>
      </c>
      <c r="D201" s="22">
        <v>4490</v>
      </c>
      <c r="E201" s="132"/>
      <c r="F201" s="56"/>
      <c r="G201" s="56"/>
      <c r="H201" s="57"/>
      <c r="I201" s="56"/>
      <c r="J201" s="56"/>
      <c r="K201" s="57"/>
      <c r="L201" s="127"/>
    </row>
    <row r="202" spans="1:12" s="29" customFormat="1" ht="20.100000000000001" customHeight="1">
      <c r="A202" s="133"/>
      <c r="B202" s="134"/>
      <c r="C202" s="33" t="s">
        <v>182</v>
      </c>
      <c r="D202" s="22">
        <v>3690</v>
      </c>
      <c r="E202" s="132"/>
      <c r="F202" s="56"/>
      <c r="G202" s="56"/>
      <c r="H202" s="57"/>
      <c r="I202" s="56"/>
      <c r="J202" s="56"/>
      <c r="K202" s="57"/>
      <c r="L202" s="127"/>
    </row>
    <row r="203" spans="1:12" s="29" customFormat="1" ht="20.100000000000001" customHeight="1">
      <c r="A203" s="133"/>
      <c r="B203" s="134"/>
      <c r="C203" s="33" t="s">
        <v>183</v>
      </c>
      <c r="D203" s="22">
        <v>6490</v>
      </c>
      <c r="E203" s="22">
        <v>0</v>
      </c>
      <c r="F203" s="56"/>
      <c r="G203" s="56"/>
      <c r="H203" s="57"/>
      <c r="I203" s="56"/>
      <c r="J203" s="56"/>
      <c r="K203" s="57"/>
      <c r="L203" s="128"/>
    </row>
    <row r="204" spans="1:12" s="29" customFormat="1" ht="15">
      <c r="A204" s="133"/>
      <c r="B204" s="134"/>
      <c r="C204" s="31" t="s">
        <v>35</v>
      </c>
      <c r="D204" s="3">
        <f t="shared" ref="D204:K204" si="12">SUM(D193:D203)</f>
        <v>88403</v>
      </c>
      <c r="E204" s="3">
        <f t="shared" si="12"/>
        <v>31768</v>
      </c>
      <c r="F204" s="58">
        <f t="shared" si="12"/>
        <v>3500</v>
      </c>
      <c r="G204" s="58">
        <f t="shared" si="12"/>
        <v>28000</v>
      </c>
      <c r="H204" s="58">
        <f t="shared" si="12"/>
        <v>31500</v>
      </c>
      <c r="I204" s="58">
        <f t="shared" si="12"/>
        <v>3150</v>
      </c>
      <c r="J204" s="58">
        <f t="shared" si="12"/>
        <v>25200</v>
      </c>
      <c r="K204" s="58">
        <f t="shared" si="12"/>
        <v>28350</v>
      </c>
      <c r="L204" s="4"/>
    </row>
    <row r="205" spans="1:12" s="29" customFormat="1" ht="57.75">
      <c r="A205" s="133">
        <v>19</v>
      </c>
      <c r="B205" s="134" t="s">
        <v>184</v>
      </c>
      <c r="C205" s="32" t="s">
        <v>186</v>
      </c>
      <c r="D205" s="12">
        <v>150000</v>
      </c>
      <c r="E205" s="12">
        <v>150000</v>
      </c>
      <c r="F205" s="85">
        <v>0</v>
      </c>
      <c r="G205" s="85">
        <v>174000</v>
      </c>
      <c r="H205" s="87">
        <f>F205+G205</f>
        <v>174000</v>
      </c>
      <c r="I205" s="85">
        <f>F205*0.9</f>
        <v>0</v>
      </c>
      <c r="J205" s="85">
        <f>G205*0.9</f>
        <v>156600</v>
      </c>
      <c r="K205" s="87">
        <f>I205+J205</f>
        <v>156600</v>
      </c>
      <c r="L205" s="13" t="s">
        <v>521</v>
      </c>
    </row>
    <row r="206" spans="1:12" s="29" customFormat="1" ht="15">
      <c r="A206" s="133"/>
      <c r="B206" s="134"/>
      <c r="C206" s="32" t="s">
        <v>187</v>
      </c>
      <c r="D206" s="12">
        <v>32284</v>
      </c>
      <c r="E206" s="12">
        <v>24000</v>
      </c>
      <c r="F206" s="86"/>
      <c r="G206" s="86"/>
      <c r="H206" s="118"/>
      <c r="I206" s="118"/>
      <c r="J206" s="118"/>
      <c r="K206" s="118"/>
      <c r="L206" s="13"/>
    </row>
    <row r="207" spans="1:12" s="29" customFormat="1" ht="15">
      <c r="A207" s="133"/>
      <c r="B207" s="134"/>
      <c r="C207" s="32" t="s">
        <v>185</v>
      </c>
      <c r="D207" s="12">
        <v>1000</v>
      </c>
      <c r="E207" s="12">
        <v>1000</v>
      </c>
      <c r="F207" s="46">
        <v>1000</v>
      </c>
      <c r="G207" s="63">
        <v>0</v>
      </c>
      <c r="H207" s="62">
        <f>F207+G207</f>
        <v>1000</v>
      </c>
      <c r="I207" s="61">
        <f>F207*0.9</f>
        <v>900</v>
      </c>
      <c r="J207" s="61">
        <f>G207*0.9</f>
        <v>0</v>
      </c>
      <c r="K207" s="62">
        <f>I207+J207</f>
        <v>900</v>
      </c>
      <c r="L207" s="13"/>
    </row>
    <row r="208" spans="1:12" s="29" customFormat="1" ht="15">
      <c r="A208" s="133"/>
      <c r="B208" s="134"/>
      <c r="C208" s="33" t="s">
        <v>47</v>
      </c>
      <c r="D208" s="22">
        <v>18000</v>
      </c>
      <c r="E208" s="22">
        <v>0</v>
      </c>
      <c r="F208" s="56"/>
      <c r="G208" s="56"/>
      <c r="H208" s="57"/>
      <c r="I208" s="56"/>
      <c r="J208" s="56"/>
      <c r="K208" s="57"/>
      <c r="L208" s="126" t="s">
        <v>592</v>
      </c>
    </row>
    <row r="209" spans="1:12" s="29" customFormat="1" ht="15">
      <c r="A209" s="133"/>
      <c r="B209" s="134"/>
      <c r="C209" s="33" t="s">
        <v>188</v>
      </c>
      <c r="D209" s="22">
        <v>19150</v>
      </c>
      <c r="E209" s="22">
        <v>0</v>
      </c>
      <c r="F209" s="56"/>
      <c r="G209" s="56"/>
      <c r="H209" s="57"/>
      <c r="I209" s="56"/>
      <c r="J209" s="56"/>
      <c r="K209" s="57"/>
      <c r="L209" s="128"/>
    </row>
    <row r="210" spans="1:12" s="29" customFormat="1" ht="15">
      <c r="A210" s="133"/>
      <c r="B210" s="134"/>
      <c r="C210" s="31" t="s">
        <v>35</v>
      </c>
      <c r="D210" s="3">
        <f t="shared" ref="D210:K210" si="13">SUM(D205:D209)</f>
        <v>220434</v>
      </c>
      <c r="E210" s="3">
        <f t="shared" si="13"/>
        <v>175000</v>
      </c>
      <c r="F210" s="58">
        <f t="shared" si="13"/>
        <v>1000</v>
      </c>
      <c r="G210" s="58">
        <f t="shared" si="13"/>
        <v>174000</v>
      </c>
      <c r="H210" s="58">
        <f t="shared" si="13"/>
        <v>175000</v>
      </c>
      <c r="I210" s="58">
        <f t="shared" si="13"/>
        <v>900</v>
      </c>
      <c r="J210" s="58">
        <f t="shared" si="13"/>
        <v>156600</v>
      </c>
      <c r="K210" s="58">
        <f t="shared" si="13"/>
        <v>157500</v>
      </c>
      <c r="L210" s="4"/>
    </row>
    <row r="211" spans="1:12" s="29" customFormat="1" ht="15">
      <c r="A211" s="133">
        <v>20</v>
      </c>
      <c r="B211" s="134" t="s">
        <v>189</v>
      </c>
      <c r="C211" s="32" t="s">
        <v>79</v>
      </c>
      <c r="D211" s="12">
        <v>45000</v>
      </c>
      <c r="E211" s="12">
        <v>45000</v>
      </c>
      <c r="F211" s="113">
        <v>0</v>
      </c>
      <c r="G211" s="113">
        <v>355000</v>
      </c>
      <c r="H211" s="87">
        <f>F211+G211</f>
        <v>355000</v>
      </c>
      <c r="I211" s="85">
        <f>F211*0.9</f>
        <v>0</v>
      </c>
      <c r="J211" s="85">
        <f>G211*0.9</f>
        <v>319500</v>
      </c>
      <c r="K211" s="87">
        <f>I211+J211</f>
        <v>319500</v>
      </c>
      <c r="L211" s="13"/>
    </row>
    <row r="212" spans="1:12" s="29" customFormat="1" ht="15">
      <c r="A212" s="133"/>
      <c r="B212" s="134"/>
      <c r="C212" s="32" t="s">
        <v>190</v>
      </c>
      <c r="D212" s="12">
        <v>21000</v>
      </c>
      <c r="E212" s="12">
        <v>21000</v>
      </c>
      <c r="F212" s="114"/>
      <c r="G212" s="114"/>
      <c r="H212" s="108"/>
      <c r="I212" s="108"/>
      <c r="J212" s="108"/>
      <c r="K212" s="108"/>
      <c r="L212" s="13"/>
    </row>
    <row r="213" spans="1:12" s="29" customFormat="1" ht="15">
      <c r="A213" s="133"/>
      <c r="B213" s="134"/>
      <c r="C213" s="32" t="s">
        <v>191</v>
      </c>
      <c r="D213" s="12">
        <v>26000</v>
      </c>
      <c r="E213" s="12">
        <v>26000</v>
      </c>
      <c r="F213" s="114"/>
      <c r="G213" s="114"/>
      <c r="H213" s="108"/>
      <c r="I213" s="108"/>
      <c r="J213" s="108"/>
      <c r="K213" s="108"/>
      <c r="L213" s="13"/>
    </row>
    <row r="214" spans="1:12" s="29" customFormat="1" ht="60" customHeight="1">
      <c r="A214" s="133"/>
      <c r="B214" s="134"/>
      <c r="C214" s="32" t="s">
        <v>71</v>
      </c>
      <c r="D214" s="12">
        <v>90000</v>
      </c>
      <c r="E214" s="12">
        <v>56000</v>
      </c>
      <c r="F214" s="114"/>
      <c r="G214" s="114"/>
      <c r="H214" s="108"/>
      <c r="I214" s="108"/>
      <c r="J214" s="108"/>
      <c r="K214" s="108"/>
      <c r="L214" s="13" t="s">
        <v>565</v>
      </c>
    </row>
    <row r="215" spans="1:12" s="29" customFormat="1" ht="39.950000000000003" customHeight="1">
      <c r="A215" s="133"/>
      <c r="B215" s="134"/>
      <c r="C215" s="32" t="s">
        <v>193</v>
      </c>
      <c r="D215" s="12">
        <v>58500</v>
      </c>
      <c r="E215" s="12">
        <v>58500</v>
      </c>
      <c r="F215" s="114"/>
      <c r="G215" s="114"/>
      <c r="H215" s="108"/>
      <c r="I215" s="108"/>
      <c r="J215" s="108"/>
      <c r="K215" s="108"/>
      <c r="L215" s="130" t="s">
        <v>515</v>
      </c>
    </row>
    <row r="216" spans="1:12" s="29" customFormat="1" ht="16.5" customHeight="1">
      <c r="A216" s="133"/>
      <c r="B216" s="134"/>
      <c r="C216" s="32" t="s">
        <v>194</v>
      </c>
      <c r="D216" s="12">
        <v>50440</v>
      </c>
      <c r="E216" s="12">
        <v>50000</v>
      </c>
      <c r="F216" s="114"/>
      <c r="G216" s="114"/>
      <c r="H216" s="108"/>
      <c r="I216" s="108"/>
      <c r="J216" s="108"/>
      <c r="K216" s="108"/>
      <c r="L216" s="131"/>
    </row>
    <row r="217" spans="1:12" s="29" customFormat="1" ht="15">
      <c r="A217" s="133"/>
      <c r="B217" s="134"/>
      <c r="C217" s="32" t="s">
        <v>196</v>
      </c>
      <c r="D217" s="12">
        <v>16550</v>
      </c>
      <c r="E217" s="12">
        <v>15000</v>
      </c>
      <c r="F217" s="114"/>
      <c r="G217" s="114"/>
      <c r="H217" s="108"/>
      <c r="I217" s="108"/>
      <c r="J217" s="108"/>
      <c r="K217" s="108"/>
      <c r="L217" s="13"/>
    </row>
    <row r="218" spans="1:12" s="29" customFormat="1" ht="84.95" customHeight="1">
      <c r="A218" s="133"/>
      <c r="B218" s="134"/>
      <c r="C218" s="32" t="s">
        <v>47</v>
      </c>
      <c r="D218" s="12">
        <v>63200</v>
      </c>
      <c r="E218" s="12">
        <v>44000</v>
      </c>
      <c r="F218" s="114"/>
      <c r="G218" s="114"/>
      <c r="H218" s="108"/>
      <c r="I218" s="108"/>
      <c r="J218" s="108"/>
      <c r="K218" s="108"/>
      <c r="L218" s="13" t="s">
        <v>566</v>
      </c>
    </row>
    <row r="219" spans="1:12" s="29" customFormat="1" ht="15">
      <c r="A219" s="133"/>
      <c r="B219" s="134"/>
      <c r="C219" s="32" t="s">
        <v>195</v>
      </c>
      <c r="D219" s="12">
        <v>35000</v>
      </c>
      <c r="E219" s="12">
        <v>30000</v>
      </c>
      <c r="F219" s="114"/>
      <c r="G219" s="114"/>
      <c r="H219" s="108"/>
      <c r="I219" s="108"/>
      <c r="J219" s="108"/>
      <c r="K219" s="108"/>
      <c r="L219" s="13"/>
    </row>
    <row r="220" spans="1:12" s="29" customFormat="1" ht="15">
      <c r="A220" s="133"/>
      <c r="B220" s="134"/>
      <c r="C220" s="32" t="s">
        <v>197</v>
      </c>
      <c r="D220" s="12">
        <v>13000</v>
      </c>
      <c r="E220" s="12">
        <v>13000</v>
      </c>
      <c r="F220" s="115"/>
      <c r="G220" s="115"/>
      <c r="H220" s="118"/>
      <c r="I220" s="118"/>
      <c r="J220" s="118"/>
      <c r="K220" s="118"/>
      <c r="L220" s="13"/>
    </row>
    <row r="221" spans="1:12" s="29" customFormat="1" ht="15">
      <c r="A221" s="133"/>
      <c r="B221" s="134"/>
      <c r="C221" s="40" t="s">
        <v>192</v>
      </c>
      <c r="D221" s="12">
        <v>50000</v>
      </c>
      <c r="E221" s="12">
        <v>50000</v>
      </c>
      <c r="F221" s="61">
        <v>0</v>
      </c>
      <c r="G221" s="61">
        <v>0</v>
      </c>
      <c r="H221" s="62">
        <v>0</v>
      </c>
      <c r="I221" s="61">
        <v>0</v>
      </c>
      <c r="J221" s="61">
        <v>0</v>
      </c>
      <c r="K221" s="62">
        <v>0</v>
      </c>
      <c r="L221" s="17" t="s">
        <v>522</v>
      </c>
    </row>
    <row r="222" spans="1:12" s="29" customFormat="1" ht="15">
      <c r="A222" s="133"/>
      <c r="B222" s="134"/>
      <c r="C222" s="33" t="s">
        <v>198</v>
      </c>
      <c r="D222" s="22">
        <v>1340700</v>
      </c>
      <c r="E222" s="22">
        <v>0</v>
      </c>
      <c r="F222" s="56"/>
      <c r="G222" s="56"/>
      <c r="H222" s="57"/>
      <c r="I222" s="56"/>
      <c r="J222" s="56"/>
      <c r="K222" s="57"/>
      <c r="L222" s="126" t="s">
        <v>592</v>
      </c>
    </row>
    <row r="223" spans="1:12" s="29" customFormat="1" ht="15">
      <c r="A223" s="133"/>
      <c r="B223" s="134"/>
      <c r="C223" s="33" t="s">
        <v>199</v>
      </c>
      <c r="D223" s="22">
        <v>77450</v>
      </c>
      <c r="E223" s="22">
        <v>0</v>
      </c>
      <c r="F223" s="56"/>
      <c r="G223" s="56"/>
      <c r="H223" s="57"/>
      <c r="I223" s="56"/>
      <c r="J223" s="56"/>
      <c r="K223" s="57"/>
      <c r="L223" s="127"/>
    </row>
    <row r="224" spans="1:12" s="29" customFormat="1" ht="15">
      <c r="A224" s="133"/>
      <c r="B224" s="134"/>
      <c r="C224" s="33" t="s">
        <v>200</v>
      </c>
      <c r="D224" s="22">
        <v>69470</v>
      </c>
      <c r="E224" s="22">
        <v>0</v>
      </c>
      <c r="F224" s="56"/>
      <c r="G224" s="56"/>
      <c r="H224" s="57"/>
      <c r="I224" s="56"/>
      <c r="J224" s="56"/>
      <c r="K224" s="57"/>
      <c r="L224" s="127"/>
    </row>
    <row r="225" spans="1:12" s="29" customFormat="1" ht="16.5" customHeight="1">
      <c r="A225" s="133"/>
      <c r="B225" s="134"/>
      <c r="C225" s="33" t="s">
        <v>201</v>
      </c>
      <c r="D225" s="22">
        <v>5000</v>
      </c>
      <c r="E225" s="22">
        <v>0</v>
      </c>
      <c r="F225" s="56"/>
      <c r="G225" s="56"/>
      <c r="H225" s="57"/>
      <c r="I225" s="56"/>
      <c r="J225" s="56"/>
      <c r="K225" s="57"/>
      <c r="L225" s="127"/>
    </row>
    <row r="226" spans="1:12" s="29" customFormat="1" ht="16.5" customHeight="1">
      <c r="A226" s="133"/>
      <c r="B226" s="134"/>
      <c r="C226" s="33" t="s">
        <v>202</v>
      </c>
      <c r="D226" s="22">
        <v>8000</v>
      </c>
      <c r="E226" s="22">
        <v>0</v>
      </c>
      <c r="F226" s="56"/>
      <c r="G226" s="56"/>
      <c r="H226" s="57"/>
      <c r="I226" s="56"/>
      <c r="J226" s="56"/>
      <c r="K226" s="57"/>
      <c r="L226" s="127"/>
    </row>
    <row r="227" spans="1:12" s="29" customFormat="1" ht="16.5" customHeight="1">
      <c r="A227" s="133"/>
      <c r="B227" s="134"/>
      <c r="C227" s="33" t="s">
        <v>203</v>
      </c>
      <c r="D227" s="22">
        <v>4500</v>
      </c>
      <c r="E227" s="22">
        <v>0</v>
      </c>
      <c r="F227" s="56"/>
      <c r="G227" s="56"/>
      <c r="H227" s="57"/>
      <c r="I227" s="56"/>
      <c r="J227" s="56"/>
      <c r="K227" s="57"/>
      <c r="L227" s="127"/>
    </row>
    <row r="228" spans="1:12" s="29" customFormat="1" ht="15">
      <c r="A228" s="133"/>
      <c r="B228" s="134"/>
      <c r="C228" s="33" t="s">
        <v>204</v>
      </c>
      <c r="D228" s="22">
        <v>9000</v>
      </c>
      <c r="E228" s="22">
        <v>0</v>
      </c>
      <c r="F228" s="56"/>
      <c r="G228" s="56"/>
      <c r="H228" s="57"/>
      <c r="I228" s="56"/>
      <c r="J228" s="56"/>
      <c r="K228" s="57"/>
      <c r="L228" s="127"/>
    </row>
    <row r="229" spans="1:12" s="29" customFormat="1" ht="15">
      <c r="A229" s="133"/>
      <c r="B229" s="134"/>
      <c r="C229" s="33" t="s">
        <v>205</v>
      </c>
      <c r="D229" s="22">
        <v>4000</v>
      </c>
      <c r="E229" s="22">
        <v>0</v>
      </c>
      <c r="F229" s="56"/>
      <c r="G229" s="56"/>
      <c r="H229" s="57"/>
      <c r="I229" s="56"/>
      <c r="J229" s="56"/>
      <c r="K229" s="57"/>
      <c r="L229" s="127"/>
    </row>
    <row r="230" spans="1:12" s="29" customFormat="1" ht="15">
      <c r="A230" s="133"/>
      <c r="B230" s="134"/>
      <c r="C230" s="33" t="s">
        <v>206</v>
      </c>
      <c r="D230" s="22">
        <v>15000</v>
      </c>
      <c r="E230" s="22">
        <v>0</v>
      </c>
      <c r="F230" s="56"/>
      <c r="G230" s="56"/>
      <c r="H230" s="57"/>
      <c r="I230" s="56"/>
      <c r="J230" s="56"/>
      <c r="K230" s="57"/>
      <c r="L230" s="127"/>
    </row>
    <row r="231" spans="1:12" s="29" customFormat="1" ht="16.5" customHeight="1">
      <c r="A231" s="133"/>
      <c r="B231" s="134"/>
      <c r="C231" s="33" t="s">
        <v>46</v>
      </c>
      <c r="D231" s="22">
        <v>13300</v>
      </c>
      <c r="E231" s="22">
        <v>0</v>
      </c>
      <c r="F231" s="56"/>
      <c r="G231" s="56"/>
      <c r="H231" s="57"/>
      <c r="I231" s="56"/>
      <c r="J231" s="56"/>
      <c r="K231" s="57"/>
      <c r="L231" s="127"/>
    </row>
    <row r="232" spans="1:12" s="29" customFormat="1" ht="16.5" customHeight="1">
      <c r="A232" s="133"/>
      <c r="B232" s="134"/>
      <c r="C232" s="33" t="s">
        <v>207</v>
      </c>
      <c r="D232" s="22">
        <v>2340</v>
      </c>
      <c r="E232" s="22">
        <v>0</v>
      </c>
      <c r="F232" s="56"/>
      <c r="G232" s="56"/>
      <c r="H232" s="57"/>
      <c r="I232" s="56"/>
      <c r="J232" s="56"/>
      <c r="K232" s="57"/>
      <c r="L232" s="127"/>
    </row>
    <row r="233" spans="1:12" s="29" customFormat="1" ht="16.5" customHeight="1">
      <c r="A233" s="133"/>
      <c r="B233" s="134"/>
      <c r="C233" s="33" t="s">
        <v>208</v>
      </c>
      <c r="D233" s="22">
        <v>70410</v>
      </c>
      <c r="E233" s="22">
        <v>0</v>
      </c>
      <c r="F233" s="56"/>
      <c r="G233" s="56"/>
      <c r="H233" s="57"/>
      <c r="I233" s="56"/>
      <c r="J233" s="56"/>
      <c r="K233" s="57"/>
      <c r="L233" s="127"/>
    </row>
    <row r="234" spans="1:12" s="29" customFormat="1" ht="15">
      <c r="A234" s="133"/>
      <c r="B234" s="134"/>
      <c r="C234" s="33" t="s">
        <v>65</v>
      </c>
      <c r="D234" s="22">
        <v>6810</v>
      </c>
      <c r="E234" s="22">
        <v>0</v>
      </c>
      <c r="F234" s="56"/>
      <c r="G234" s="56"/>
      <c r="H234" s="57"/>
      <c r="I234" s="56"/>
      <c r="J234" s="56"/>
      <c r="K234" s="57"/>
      <c r="L234" s="127"/>
    </row>
    <row r="235" spans="1:12" s="29" customFormat="1" ht="15">
      <c r="A235" s="133"/>
      <c r="B235" s="134"/>
      <c r="C235" s="33" t="s">
        <v>209</v>
      </c>
      <c r="D235" s="22">
        <v>3800</v>
      </c>
      <c r="E235" s="22">
        <v>0</v>
      </c>
      <c r="F235" s="56"/>
      <c r="G235" s="56"/>
      <c r="H235" s="57"/>
      <c r="I235" s="56"/>
      <c r="J235" s="56"/>
      <c r="K235" s="57"/>
      <c r="L235" s="127"/>
    </row>
    <row r="236" spans="1:12" s="29" customFormat="1" ht="15">
      <c r="A236" s="133"/>
      <c r="B236" s="134"/>
      <c r="C236" s="33" t="s">
        <v>210</v>
      </c>
      <c r="D236" s="22">
        <v>2800</v>
      </c>
      <c r="E236" s="22">
        <v>0</v>
      </c>
      <c r="F236" s="56"/>
      <c r="G236" s="56"/>
      <c r="H236" s="57"/>
      <c r="I236" s="56"/>
      <c r="J236" s="56"/>
      <c r="K236" s="57"/>
      <c r="L236" s="127"/>
    </row>
    <row r="237" spans="1:12" s="29" customFormat="1" ht="15">
      <c r="A237" s="133"/>
      <c r="B237" s="134"/>
      <c r="C237" s="33" t="s">
        <v>211</v>
      </c>
      <c r="D237" s="22">
        <v>13500</v>
      </c>
      <c r="E237" s="22">
        <v>0</v>
      </c>
      <c r="F237" s="56"/>
      <c r="G237" s="56"/>
      <c r="H237" s="57"/>
      <c r="I237" s="56"/>
      <c r="J237" s="56"/>
      <c r="K237" s="57"/>
      <c r="L237" s="128"/>
    </row>
    <row r="238" spans="1:12" s="29" customFormat="1" ht="15">
      <c r="A238" s="133"/>
      <c r="B238" s="134"/>
      <c r="C238" s="31" t="s">
        <v>35</v>
      </c>
      <c r="D238" s="3">
        <f t="shared" ref="D238:K238" si="14">SUM(D211:D237)</f>
        <v>2114770</v>
      </c>
      <c r="E238" s="3">
        <f t="shared" si="14"/>
        <v>408500</v>
      </c>
      <c r="F238" s="58">
        <f t="shared" si="14"/>
        <v>0</v>
      </c>
      <c r="G238" s="58">
        <f t="shared" si="14"/>
        <v>355000</v>
      </c>
      <c r="H238" s="58">
        <f t="shared" si="14"/>
        <v>355000</v>
      </c>
      <c r="I238" s="58">
        <f t="shared" si="14"/>
        <v>0</v>
      </c>
      <c r="J238" s="58">
        <f t="shared" si="14"/>
        <v>319500</v>
      </c>
      <c r="K238" s="58">
        <f t="shared" si="14"/>
        <v>319500</v>
      </c>
      <c r="L238" s="4"/>
    </row>
    <row r="239" spans="1:12" s="29" customFormat="1" ht="42.75">
      <c r="A239" s="133">
        <v>21</v>
      </c>
      <c r="B239" s="134" t="s">
        <v>212</v>
      </c>
      <c r="C239" s="32" t="s">
        <v>82</v>
      </c>
      <c r="D239" s="12">
        <v>450000</v>
      </c>
      <c r="E239" s="12">
        <v>450000</v>
      </c>
      <c r="F239" s="99">
        <v>0</v>
      </c>
      <c r="G239" s="99">
        <v>550000</v>
      </c>
      <c r="H239" s="87">
        <f>F239+G239</f>
        <v>550000</v>
      </c>
      <c r="I239" s="85">
        <f>F239*0.9</f>
        <v>0</v>
      </c>
      <c r="J239" s="85">
        <f>G239*0.9</f>
        <v>495000</v>
      </c>
      <c r="K239" s="87">
        <f>I239+J239</f>
        <v>495000</v>
      </c>
      <c r="L239" s="17" t="s">
        <v>523</v>
      </c>
    </row>
    <row r="240" spans="1:12" s="29" customFormat="1" ht="28.5">
      <c r="A240" s="133"/>
      <c r="B240" s="134"/>
      <c r="C240" s="32" t="s">
        <v>144</v>
      </c>
      <c r="D240" s="12">
        <v>192892</v>
      </c>
      <c r="E240" s="12">
        <v>100000</v>
      </c>
      <c r="F240" s="137"/>
      <c r="G240" s="137"/>
      <c r="H240" s="88"/>
      <c r="I240" s="88"/>
      <c r="J240" s="88"/>
      <c r="K240" s="88"/>
      <c r="L240" s="17" t="s">
        <v>564</v>
      </c>
    </row>
    <row r="241" spans="1:12" s="29" customFormat="1" ht="28.5">
      <c r="A241" s="133"/>
      <c r="B241" s="134"/>
      <c r="C241" s="32" t="s">
        <v>75</v>
      </c>
      <c r="D241" s="12">
        <v>35000</v>
      </c>
      <c r="E241" s="12">
        <v>21000</v>
      </c>
      <c r="F241" s="105">
        <v>35000</v>
      </c>
      <c r="G241" s="105">
        <v>0</v>
      </c>
      <c r="H241" s="87">
        <f>F241+G241</f>
        <v>35000</v>
      </c>
      <c r="I241" s="85">
        <f>F241*0.9</f>
        <v>31500</v>
      </c>
      <c r="J241" s="85">
        <f>G241*0.9</f>
        <v>0</v>
      </c>
      <c r="K241" s="87">
        <f>I241+J241</f>
        <v>31500</v>
      </c>
      <c r="L241" s="17" t="s">
        <v>563</v>
      </c>
    </row>
    <row r="242" spans="1:12" s="29" customFormat="1" ht="28.5">
      <c r="A242" s="133"/>
      <c r="B242" s="134"/>
      <c r="C242" s="32" t="s">
        <v>46</v>
      </c>
      <c r="D242" s="12">
        <v>20400</v>
      </c>
      <c r="E242" s="12">
        <v>14400</v>
      </c>
      <c r="F242" s="107"/>
      <c r="G242" s="107"/>
      <c r="H242" s="88"/>
      <c r="I242" s="88"/>
      <c r="J242" s="88"/>
      <c r="K242" s="88"/>
      <c r="L242" s="17" t="s">
        <v>562</v>
      </c>
    </row>
    <row r="243" spans="1:12" s="29" customFormat="1" ht="15">
      <c r="A243" s="133"/>
      <c r="B243" s="134"/>
      <c r="C243" s="33" t="s">
        <v>213</v>
      </c>
      <c r="D243" s="22">
        <v>13000</v>
      </c>
      <c r="E243" s="132">
        <v>0</v>
      </c>
      <c r="F243" s="56"/>
      <c r="G243" s="56"/>
      <c r="H243" s="57"/>
      <c r="I243" s="56"/>
      <c r="J243" s="56"/>
      <c r="K243" s="57"/>
      <c r="L243" s="126" t="s">
        <v>592</v>
      </c>
    </row>
    <row r="244" spans="1:12" s="29" customFormat="1" ht="16.5" customHeight="1">
      <c r="A244" s="133"/>
      <c r="B244" s="134"/>
      <c r="C244" s="33" t="s">
        <v>214</v>
      </c>
      <c r="D244" s="22">
        <v>8000</v>
      </c>
      <c r="E244" s="132"/>
      <c r="F244" s="56"/>
      <c r="G244" s="56"/>
      <c r="H244" s="57"/>
      <c r="I244" s="56"/>
      <c r="J244" s="56"/>
      <c r="K244" s="57"/>
      <c r="L244" s="127"/>
    </row>
    <row r="245" spans="1:12" s="29" customFormat="1" ht="16.5" customHeight="1">
      <c r="A245" s="133"/>
      <c r="B245" s="134"/>
      <c r="C245" s="33" t="s">
        <v>215</v>
      </c>
      <c r="D245" s="22">
        <v>15000</v>
      </c>
      <c r="E245" s="132"/>
      <c r="F245" s="56"/>
      <c r="G245" s="56"/>
      <c r="H245" s="57"/>
      <c r="I245" s="56"/>
      <c r="J245" s="56"/>
      <c r="K245" s="57"/>
      <c r="L245" s="128"/>
    </row>
    <row r="246" spans="1:12" s="29" customFormat="1" ht="15">
      <c r="A246" s="133"/>
      <c r="B246" s="134"/>
      <c r="C246" s="31" t="s">
        <v>35</v>
      </c>
      <c r="D246" s="3">
        <f t="shared" ref="D246:K246" si="15">SUM(D239:D245)</f>
        <v>734292</v>
      </c>
      <c r="E246" s="3">
        <f t="shared" si="15"/>
        <v>585400</v>
      </c>
      <c r="F246" s="58">
        <f t="shared" si="15"/>
        <v>35000</v>
      </c>
      <c r="G246" s="58">
        <f t="shared" si="15"/>
        <v>550000</v>
      </c>
      <c r="H246" s="58">
        <f t="shared" si="15"/>
        <v>585000</v>
      </c>
      <c r="I246" s="58">
        <f t="shared" si="15"/>
        <v>31500</v>
      </c>
      <c r="J246" s="58">
        <f t="shared" si="15"/>
        <v>495000</v>
      </c>
      <c r="K246" s="58">
        <f t="shared" si="15"/>
        <v>526500</v>
      </c>
      <c r="L246" s="4"/>
    </row>
    <row r="247" spans="1:12" s="29" customFormat="1" ht="15">
      <c r="A247" s="133">
        <v>22</v>
      </c>
      <c r="B247" s="134" t="s">
        <v>216</v>
      </c>
      <c r="C247" s="32" t="s">
        <v>218</v>
      </c>
      <c r="D247" s="12">
        <v>25200</v>
      </c>
      <c r="E247" s="12">
        <v>25200</v>
      </c>
      <c r="F247" s="46">
        <v>0</v>
      </c>
      <c r="G247" s="46">
        <v>25000</v>
      </c>
      <c r="H247" s="62">
        <f>F247+G247</f>
        <v>25000</v>
      </c>
      <c r="I247" s="61">
        <f>F247*0.9</f>
        <v>0</v>
      </c>
      <c r="J247" s="61">
        <f>G247*0.9</f>
        <v>22500</v>
      </c>
      <c r="K247" s="62">
        <f>I247+J247</f>
        <v>22500</v>
      </c>
      <c r="L247" s="13"/>
    </row>
    <row r="248" spans="1:12" s="29" customFormat="1" ht="42.75">
      <c r="A248" s="133"/>
      <c r="B248" s="134"/>
      <c r="C248" s="32" t="s">
        <v>219</v>
      </c>
      <c r="D248" s="12">
        <v>30400</v>
      </c>
      <c r="E248" s="12">
        <v>11200</v>
      </c>
      <c r="F248" s="105">
        <v>24000</v>
      </c>
      <c r="G248" s="105">
        <v>0</v>
      </c>
      <c r="H248" s="87">
        <f>F248+G248</f>
        <v>24000</v>
      </c>
      <c r="I248" s="85">
        <f>F248*0.9</f>
        <v>21600</v>
      </c>
      <c r="J248" s="85">
        <f>G248*0.9</f>
        <v>0</v>
      </c>
      <c r="K248" s="87">
        <f>I248+J248</f>
        <v>21600</v>
      </c>
      <c r="L248" s="17" t="s">
        <v>524</v>
      </c>
    </row>
    <row r="249" spans="1:12" s="29" customFormat="1" ht="15">
      <c r="A249" s="133"/>
      <c r="B249" s="134"/>
      <c r="C249" s="32" t="s">
        <v>75</v>
      </c>
      <c r="D249" s="12">
        <v>6600</v>
      </c>
      <c r="E249" s="145">
        <v>13680</v>
      </c>
      <c r="F249" s="89"/>
      <c r="G249" s="89"/>
      <c r="H249" s="89"/>
      <c r="I249" s="89"/>
      <c r="J249" s="89"/>
      <c r="K249" s="89"/>
      <c r="L249" s="13"/>
    </row>
    <row r="250" spans="1:12" s="29" customFormat="1" ht="15" customHeight="1">
      <c r="A250" s="133"/>
      <c r="B250" s="134"/>
      <c r="C250" s="40" t="s">
        <v>46</v>
      </c>
      <c r="D250" s="41">
        <v>8160</v>
      </c>
      <c r="E250" s="147"/>
      <c r="F250" s="88"/>
      <c r="G250" s="88"/>
      <c r="H250" s="88"/>
      <c r="I250" s="88"/>
      <c r="J250" s="88"/>
      <c r="K250" s="88"/>
      <c r="L250" s="42"/>
    </row>
    <row r="251" spans="1:12" s="29" customFormat="1" ht="15">
      <c r="A251" s="133"/>
      <c r="B251" s="134"/>
      <c r="C251" s="33" t="s">
        <v>217</v>
      </c>
      <c r="D251" s="22">
        <v>1680</v>
      </c>
      <c r="E251" s="22">
        <v>0</v>
      </c>
      <c r="F251" s="66"/>
      <c r="G251" s="66"/>
      <c r="H251" s="67"/>
      <c r="I251" s="66"/>
      <c r="J251" s="66"/>
      <c r="K251" s="67"/>
      <c r="L251" s="126" t="s">
        <v>592</v>
      </c>
    </row>
    <row r="252" spans="1:12" s="29" customFormat="1" ht="16.5" customHeight="1">
      <c r="A252" s="133"/>
      <c r="B252" s="134"/>
      <c r="C252" s="33" t="s">
        <v>220</v>
      </c>
      <c r="D252" s="22">
        <v>6900</v>
      </c>
      <c r="E252" s="132"/>
      <c r="F252" s="56"/>
      <c r="G252" s="56"/>
      <c r="H252" s="57"/>
      <c r="I252" s="56"/>
      <c r="J252" s="56"/>
      <c r="K252" s="57"/>
      <c r="L252" s="127"/>
    </row>
    <row r="253" spans="1:12" s="29" customFormat="1" ht="16.5" customHeight="1">
      <c r="A253" s="133"/>
      <c r="B253" s="134"/>
      <c r="C253" s="33" t="s">
        <v>221</v>
      </c>
      <c r="D253" s="22">
        <v>1200</v>
      </c>
      <c r="E253" s="132"/>
      <c r="F253" s="56"/>
      <c r="G253" s="56"/>
      <c r="H253" s="57"/>
      <c r="I253" s="56"/>
      <c r="J253" s="56"/>
      <c r="K253" s="57"/>
      <c r="L253" s="128"/>
    </row>
    <row r="254" spans="1:12" s="29" customFormat="1" ht="15">
      <c r="A254" s="133"/>
      <c r="B254" s="134"/>
      <c r="C254" s="31" t="s">
        <v>35</v>
      </c>
      <c r="D254" s="3">
        <f t="shared" ref="D254:K254" si="16">SUM(D247:D253)</f>
        <v>80140</v>
      </c>
      <c r="E254" s="3">
        <f t="shared" si="16"/>
        <v>50080</v>
      </c>
      <c r="F254" s="58">
        <f t="shared" si="16"/>
        <v>24000</v>
      </c>
      <c r="G254" s="58">
        <f t="shared" si="16"/>
        <v>25000</v>
      </c>
      <c r="H254" s="58">
        <f t="shared" si="16"/>
        <v>49000</v>
      </c>
      <c r="I254" s="58">
        <f t="shared" si="16"/>
        <v>21600</v>
      </c>
      <c r="J254" s="58">
        <f t="shared" si="16"/>
        <v>22500</v>
      </c>
      <c r="K254" s="58">
        <f t="shared" si="16"/>
        <v>44100</v>
      </c>
      <c r="L254" s="4"/>
    </row>
    <row r="255" spans="1:12" s="29" customFormat="1" ht="15">
      <c r="A255" s="133">
        <v>23</v>
      </c>
      <c r="B255" s="134" t="s">
        <v>222</v>
      </c>
      <c r="C255" s="32" t="s">
        <v>223</v>
      </c>
      <c r="D255" s="12">
        <v>120000</v>
      </c>
      <c r="E255" s="12">
        <v>120000</v>
      </c>
      <c r="F255" s="99">
        <v>0</v>
      </c>
      <c r="G255" s="99">
        <v>420000</v>
      </c>
      <c r="H255" s="87">
        <f>F255+G255</f>
        <v>420000</v>
      </c>
      <c r="I255" s="85">
        <f>F255*0.9</f>
        <v>0</v>
      </c>
      <c r="J255" s="85">
        <f>G255*0.9</f>
        <v>378000</v>
      </c>
      <c r="K255" s="87">
        <f>I255+J255</f>
        <v>378000</v>
      </c>
      <c r="L255" s="13"/>
    </row>
    <row r="256" spans="1:12" s="29" customFormat="1" ht="28.5">
      <c r="A256" s="133"/>
      <c r="B256" s="134"/>
      <c r="C256" s="32" t="s">
        <v>144</v>
      </c>
      <c r="D256" s="12">
        <v>112400</v>
      </c>
      <c r="E256" s="12">
        <v>50000</v>
      </c>
      <c r="F256" s="100"/>
      <c r="G256" s="100"/>
      <c r="H256" s="89"/>
      <c r="I256" s="89"/>
      <c r="J256" s="89"/>
      <c r="K256" s="89"/>
      <c r="L256" s="17" t="s">
        <v>561</v>
      </c>
    </row>
    <row r="257" spans="1:12" s="29" customFormat="1" ht="15">
      <c r="A257" s="133"/>
      <c r="B257" s="134"/>
      <c r="C257" s="32" t="s">
        <v>224</v>
      </c>
      <c r="D257" s="12">
        <v>320000</v>
      </c>
      <c r="E257" s="12">
        <v>250000</v>
      </c>
      <c r="F257" s="101"/>
      <c r="G257" s="101"/>
      <c r="H257" s="88"/>
      <c r="I257" s="88"/>
      <c r="J257" s="88"/>
      <c r="K257" s="88"/>
      <c r="L257" s="13"/>
    </row>
    <row r="258" spans="1:12" s="29" customFormat="1" ht="15">
      <c r="A258" s="133"/>
      <c r="B258" s="134"/>
      <c r="C258" s="39" t="s">
        <v>525</v>
      </c>
      <c r="D258" s="12">
        <v>36000</v>
      </c>
      <c r="E258" s="12">
        <v>36000</v>
      </c>
      <c r="F258" s="52">
        <v>35000</v>
      </c>
      <c r="G258" s="52">
        <v>0</v>
      </c>
      <c r="H258" s="62">
        <f>F258+G258</f>
        <v>35000</v>
      </c>
      <c r="I258" s="61">
        <f>F258*0.9</f>
        <v>31500</v>
      </c>
      <c r="J258" s="61">
        <f>G258*0.9</f>
        <v>0</v>
      </c>
      <c r="K258" s="62">
        <f>I258+J258</f>
        <v>31500</v>
      </c>
      <c r="L258" s="13"/>
    </row>
    <row r="259" spans="1:12" s="29" customFormat="1" ht="15">
      <c r="A259" s="133"/>
      <c r="B259" s="134"/>
      <c r="C259" s="33" t="s">
        <v>226</v>
      </c>
      <c r="D259" s="22">
        <v>8800</v>
      </c>
      <c r="E259" s="132">
        <v>0</v>
      </c>
      <c r="F259" s="56"/>
      <c r="G259" s="56"/>
      <c r="H259" s="57"/>
      <c r="I259" s="56"/>
      <c r="J259" s="56"/>
      <c r="K259" s="57"/>
      <c r="L259" s="126" t="s">
        <v>592</v>
      </c>
    </row>
    <row r="260" spans="1:12" s="29" customFormat="1" ht="16.5" customHeight="1">
      <c r="A260" s="133"/>
      <c r="B260" s="134"/>
      <c r="C260" s="33" t="s">
        <v>227</v>
      </c>
      <c r="D260" s="22">
        <v>600</v>
      </c>
      <c r="E260" s="132"/>
      <c r="F260" s="56"/>
      <c r="G260" s="56"/>
      <c r="H260" s="57"/>
      <c r="I260" s="56"/>
      <c r="J260" s="56"/>
      <c r="K260" s="57"/>
      <c r="L260" s="127"/>
    </row>
    <row r="261" spans="1:12" s="29" customFormat="1" ht="16.5" customHeight="1">
      <c r="A261" s="133"/>
      <c r="B261" s="134"/>
      <c r="C261" s="33" t="s">
        <v>228</v>
      </c>
      <c r="D261" s="22">
        <v>400</v>
      </c>
      <c r="E261" s="132"/>
      <c r="F261" s="56"/>
      <c r="G261" s="56"/>
      <c r="H261" s="57"/>
      <c r="I261" s="56"/>
      <c r="J261" s="56"/>
      <c r="K261" s="57"/>
      <c r="L261" s="127"/>
    </row>
    <row r="262" spans="1:12" s="29" customFormat="1" ht="15">
      <c r="A262" s="133"/>
      <c r="B262" s="134"/>
      <c r="C262" s="33" t="s">
        <v>229</v>
      </c>
      <c r="D262" s="22">
        <v>800</v>
      </c>
      <c r="E262" s="132"/>
      <c r="F262" s="56"/>
      <c r="G262" s="56"/>
      <c r="H262" s="57"/>
      <c r="I262" s="56"/>
      <c r="J262" s="56"/>
      <c r="K262" s="57"/>
      <c r="L262" s="127"/>
    </row>
    <row r="263" spans="1:12" s="29" customFormat="1" ht="15">
      <c r="A263" s="133"/>
      <c r="B263" s="134"/>
      <c r="C263" s="33" t="s">
        <v>230</v>
      </c>
      <c r="D263" s="22">
        <v>18000</v>
      </c>
      <c r="E263" s="132"/>
      <c r="F263" s="56"/>
      <c r="G263" s="56"/>
      <c r="H263" s="57"/>
      <c r="I263" s="56"/>
      <c r="J263" s="56"/>
      <c r="K263" s="57"/>
      <c r="L263" s="127"/>
    </row>
    <row r="264" spans="1:12" s="29" customFormat="1" ht="15">
      <c r="A264" s="133"/>
      <c r="B264" s="134"/>
      <c r="C264" s="33" t="s">
        <v>231</v>
      </c>
      <c r="D264" s="22">
        <v>9000</v>
      </c>
      <c r="E264" s="132"/>
      <c r="F264" s="56"/>
      <c r="G264" s="56"/>
      <c r="H264" s="57"/>
      <c r="I264" s="56"/>
      <c r="J264" s="56"/>
      <c r="K264" s="57"/>
      <c r="L264" s="127"/>
    </row>
    <row r="265" spans="1:12" s="29" customFormat="1" ht="15">
      <c r="A265" s="133"/>
      <c r="B265" s="134"/>
      <c r="C265" s="33" t="s">
        <v>232</v>
      </c>
      <c r="D265" s="22">
        <v>24000</v>
      </c>
      <c r="E265" s="132"/>
      <c r="F265" s="56"/>
      <c r="G265" s="56"/>
      <c r="H265" s="57"/>
      <c r="I265" s="56"/>
      <c r="J265" s="56"/>
      <c r="K265" s="57"/>
      <c r="L265" s="127"/>
    </row>
    <row r="266" spans="1:12" s="29" customFormat="1" ht="16.5" customHeight="1">
      <c r="A266" s="133"/>
      <c r="B266" s="134"/>
      <c r="C266" s="33" t="s">
        <v>233</v>
      </c>
      <c r="D266" s="22">
        <v>3000</v>
      </c>
      <c r="E266" s="132"/>
      <c r="F266" s="56"/>
      <c r="G266" s="56"/>
      <c r="H266" s="57"/>
      <c r="I266" s="56"/>
      <c r="J266" s="56"/>
      <c r="K266" s="57"/>
      <c r="L266" s="127"/>
    </row>
    <row r="267" spans="1:12" s="29" customFormat="1" ht="16.5" customHeight="1">
      <c r="A267" s="133"/>
      <c r="B267" s="134"/>
      <c r="C267" s="33" t="s">
        <v>89</v>
      </c>
      <c r="D267" s="22">
        <v>5000</v>
      </c>
      <c r="E267" s="132"/>
      <c r="F267" s="56"/>
      <c r="G267" s="56"/>
      <c r="H267" s="57"/>
      <c r="I267" s="56"/>
      <c r="J267" s="56"/>
      <c r="K267" s="57"/>
      <c r="L267" s="127"/>
    </row>
    <row r="268" spans="1:12" s="29" customFormat="1" ht="16.5" customHeight="1">
      <c r="A268" s="133"/>
      <c r="B268" s="134"/>
      <c r="C268" s="33" t="s">
        <v>234</v>
      </c>
      <c r="D268" s="22">
        <v>32000</v>
      </c>
      <c r="E268" s="132"/>
      <c r="F268" s="56"/>
      <c r="G268" s="56"/>
      <c r="H268" s="57"/>
      <c r="I268" s="56"/>
      <c r="J268" s="56"/>
      <c r="K268" s="57"/>
      <c r="L268" s="127"/>
    </row>
    <row r="269" spans="1:12" s="29" customFormat="1" ht="16.5" customHeight="1">
      <c r="A269" s="133"/>
      <c r="B269" s="134"/>
      <c r="C269" s="33" t="s">
        <v>102</v>
      </c>
      <c r="D269" s="22">
        <v>9900</v>
      </c>
      <c r="E269" s="132"/>
      <c r="F269" s="56"/>
      <c r="G269" s="56"/>
      <c r="H269" s="57"/>
      <c r="I269" s="56"/>
      <c r="J269" s="56"/>
      <c r="K269" s="57"/>
      <c r="L269" s="127"/>
    </row>
    <row r="270" spans="1:12" s="29" customFormat="1" ht="15">
      <c r="A270" s="133"/>
      <c r="B270" s="134"/>
      <c r="C270" s="33" t="s">
        <v>235</v>
      </c>
      <c r="D270" s="22">
        <v>3200</v>
      </c>
      <c r="E270" s="132"/>
      <c r="F270" s="56"/>
      <c r="G270" s="56"/>
      <c r="H270" s="57"/>
      <c r="I270" s="56"/>
      <c r="J270" s="56"/>
      <c r="K270" s="57"/>
      <c r="L270" s="127"/>
    </row>
    <row r="271" spans="1:12" s="29" customFormat="1" ht="15">
      <c r="A271" s="133"/>
      <c r="B271" s="134"/>
      <c r="C271" s="33" t="s">
        <v>236</v>
      </c>
      <c r="D271" s="22">
        <v>5200</v>
      </c>
      <c r="E271" s="132"/>
      <c r="F271" s="56"/>
      <c r="G271" s="56"/>
      <c r="H271" s="57"/>
      <c r="I271" s="56"/>
      <c r="J271" s="56"/>
      <c r="K271" s="57"/>
      <c r="L271" s="127"/>
    </row>
    <row r="272" spans="1:12" s="29" customFormat="1" ht="15">
      <c r="A272" s="133"/>
      <c r="B272" s="134"/>
      <c r="C272" s="33" t="s">
        <v>237</v>
      </c>
      <c r="D272" s="22">
        <v>2650</v>
      </c>
      <c r="E272" s="132"/>
      <c r="F272" s="56"/>
      <c r="G272" s="56"/>
      <c r="H272" s="57"/>
      <c r="I272" s="56"/>
      <c r="J272" s="56"/>
      <c r="K272" s="57"/>
      <c r="L272" s="127"/>
    </row>
    <row r="273" spans="1:12" s="29" customFormat="1" ht="15">
      <c r="A273" s="133"/>
      <c r="B273" s="134"/>
      <c r="C273" s="33" t="s">
        <v>238</v>
      </c>
      <c r="D273" s="22">
        <v>750</v>
      </c>
      <c r="E273" s="132"/>
      <c r="F273" s="56"/>
      <c r="G273" s="56"/>
      <c r="H273" s="57"/>
      <c r="I273" s="56"/>
      <c r="J273" s="56"/>
      <c r="K273" s="57"/>
      <c r="L273" s="128"/>
    </row>
    <row r="274" spans="1:12" s="29" customFormat="1" ht="15">
      <c r="A274" s="133"/>
      <c r="B274" s="134"/>
      <c r="C274" s="31" t="s">
        <v>35</v>
      </c>
      <c r="D274" s="3">
        <f t="shared" ref="D274:K274" si="17">SUM(D255:D273)</f>
        <v>711700</v>
      </c>
      <c r="E274" s="3">
        <f t="shared" si="17"/>
        <v>456000</v>
      </c>
      <c r="F274" s="58">
        <f t="shared" si="17"/>
        <v>35000</v>
      </c>
      <c r="G274" s="58">
        <f t="shared" si="17"/>
        <v>420000</v>
      </c>
      <c r="H274" s="58">
        <f t="shared" si="17"/>
        <v>455000</v>
      </c>
      <c r="I274" s="58">
        <f t="shared" si="17"/>
        <v>31500</v>
      </c>
      <c r="J274" s="58">
        <f t="shared" si="17"/>
        <v>378000</v>
      </c>
      <c r="K274" s="58">
        <f t="shared" si="17"/>
        <v>409500</v>
      </c>
      <c r="L274" s="4"/>
    </row>
    <row r="275" spans="1:12" s="29" customFormat="1" ht="15">
      <c r="A275" s="133">
        <v>24</v>
      </c>
      <c r="B275" s="134" t="s">
        <v>239</v>
      </c>
      <c r="C275" s="39" t="s">
        <v>533</v>
      </c>
      <c r="D275" s="12">
        <v>24733</v>
      </c>
      <c r="E275" s="12">
        <v>23500</v>
      </c>
      <c r="F275" s="61">
        <v>0</v>
      </c>
      <c r="G275" s="61">
        <v>23000</v>
      </c>
      <c r="H275" s="62">
        <f>F275+G275</f>
        <v>23000</v>
      </c>
      <c r="I275" s="61">
        <f>F275*0.9</f>
        <v>0</v>
      </c>
      <c r="J275" s="61">
        <f>G275*0.9</f>
        <v>20700</v>
      </c>
      <c r="K275" s="62">
        <f>I275+J275</f>
        <v>20700</v>
      </c>
      <c r="L275" s="13"/>
    </row>
    <row r="276" spans="1:12" s="29" customFormat="1" ht="15">
      <c r="A276" s="133"/>
      <c r="B276" s="134"/>
      <c r="C276" s="32" t="s">
        <v>89</v>
      </c>
      <c r="D276" s="12">
        <v>9264</v>
      </c>
      <c r="E276" s="12">
        <v>9264</v>
      </c>
      <c r="F276" s="61">
        <v>9000</v>
      </c>
      <c r="G276" s="61">
        <v>0</v>
      </c>
      <c r="H276" s="62">
        <f>F276+G276</f>
        <v>9000</v>
      </c>
      <c r="I276" s="61">
        <f>F276*0.9</f>
        <v>8100</v>
      </c>
      <c r="J276" s="61">
        <f>G276*0.9</f>
        <v>0</v>
      </c>
      <c r="K276" s="62">
        <f>I276+J276</f>
        <v>8100</v>
      </c>
      <c r="L276" s="13"/>
    </row>
    <row r="277" spans="1:12" s="29" customFormat="1" ht="15">
      <c r="A277" s="133"/>
      <c r="B277" s="134"/>
      <c r="C277" s="33" t="s">
        <v>178</v>
      </c>
      <c r="D277" s="22">
        <v>42000</v>
      </c>
      <c r="E277" s="22">
        <v>0</v>
      </c>
      <c r="F277" s="56"/>
      <c r="G277" s="56"/>
      <c r="H277" s="57"/>
      <c r="I277" s="56"/>
      <c r="J277" s="56"/>
      <c r="K277" s="57"/>
      <c r="L277" s="126" t="s">
        <v>593</v>
      </c>
    </row>
    <row r="278" spans="1:12" s="29" customFormat="1" ht="15">
      <c r="A278" s="133"/>
      <c r="B278" s="134"/>
      <c r="C278" s="33" t="s">
        <v>240</v>
      </c>
      <c r="D278" s="22">
        <v>14500</v>
      </c>
      <c r="E278" s="22">
        <v>0</v>
      </c>
      <c r="F278" s="56"/>
      <c r="G278" s="56"/>
      <c r="H278" s="57"/>
      <c r="I278" s="56"/>
      <c r="J278" s="56"/>
      <c r="K278" s="57"/>
      <c r="L278" s="128"/>
    </row>
    <row r="279" spans="1:12" s="29" customFormat="1" ht="15">
      <c r="A279" s="133"/>
      <c r="B279" s="134"/>
      <c r="C279" s="31" t="s">
        <v>35</v>
      </c>
      <c r="D279" s="3">
        <f t="shared" ref="D279:K279" si="18">SUM(D275:D278)</f>
        <v>90497</v>
      </c>
      <c r="E279" s="3">
        <f t="shared" si="18"/>
        <v>32764</v>
      </c>
      <c r="F279" s="58">
        <f t="shared" si="18"/>
        <v>9000</v>
      </c>
      <c r="G279" s="58">
        <f t="shared" si="18"/>
        <v>23000</v>
      </c>
      <c r="H279" s="58">
        <f t="shared" si="18"/>
        <v>32000</v>
      </c>
      <c r="I279" s="58">
        <f t="shared" si="18"/>
        <v>8100</v>
      </c>
      <c r="J279" s="58">
        <f t="shared" si="18"/>
        <v>20700</v>
      </c>
      <c r="K279" s="58">
        <f t="shared" si="18"/>
        <v>28800</v>
      </c>
      <c r="L279" s="4"/>
    </row>
    <row r="280" spans="1:12" s="29" customFormat="1" ht="15">
      <c r="A280" s="133">
        <v>25</v>
      </c>
      <c r="B280" s="134" t="s">
        <v>241</v>
      </c>
      <c r="C280" s="32" t="s">
        <v>244</v>
      </c>
      <c r="D280" s="12">
        <v>128000</v>
      </c>
      <c r="E280" s="12">
        <v>128000</v>
      </c>
      <c r="F280" s="61">
        <v>0</v>
      </c>
      <c r="G280" s="61">
        <v>128000</v>
      </c>
      <c r="H280" s="62">
        <f>F280+G280</f>
        <v>128000</v>
      </c>
      <c r="I280" s="61">
        <f>F280*0.9</f>
        <v>0</v>
      </c>
      <c r="J280" s="61">
        <f>G280*0.9</f>
        <v>115200</v>
      </c>
      <c r="K280" s="62">
        <f>I280+J280</f>
        <v>115200</v>
      </c>
      <c r="L280" s="13"/>
    </row>
    <row r="281" spans="1:12" s="29" customFormat="1" ht="15">
      <c r="A281" s="133"/>
      <c r="B281" s="134"/>
      <c r="C281" s="32" t="s">
        <v>44</v>
      </c>
      <c r="D281" s="12">
        <v>37800</v>
      </c>
      <c r="E281" s="12">
        <v>9900</v>
      </c>
      <c r="F281" s="61">
        <v>9900</v>
      </c>
      <c r="G281" s="61">
        <v>0</v>
      </c>
      <c r="H281" s="62">
        <f>F281+G281</f>
        <v>9900</v>
      </c>
      <c r="I281" s="61">
        <f>F281*0.9</f>
        <v>8910</v>
      </c>
      <c r="J281" s="61">
        <f>G281*0.9</f>
        <v>0</v>
      </c>
      <c r="K281" s="62">
        <f>I281+J281</f>
        <v>8910</v>
      </c>
      <c r="L281" s="13"/>
    </row>
    <row r="282" spans="1:12" s="29" customFormat="1" ht="15">
      <c r="A282" s="133"/>
      <c r="B282" s="134"/>
      <c r="C282" s="33" t="s">
        <v>242</v>
      </c>
      <c r="D282" s="22">
        <v>80000</v>
      </c>
      <c r="E282" s="132">
        <v>0</v>
      </c>
      <c r="F282" s="56"/>
      <c r="G282" s="56"/>
      <c r="H282" s="57"/>
      <c r="I282" s="56"/>
      <c r="J282" s="56"/>
      <c r="K282" s="57"/>
      <c r="L282" s="126" t="s">
        <v>592</v>
      </c>
    </row>
    <row r="283" spans="1:12" s="29" customFormat="1" ht="15">
      <c r="A283" s="133"/>
      <c r="B283" s="134"/>
      <c r="C283" s="33" t="s">
        <v>243</v>
      </c>
      <c r="D283" s="22">
        <v>62000</v>
      </c>
      <c r="E283" s="132"/>
      <c r="F283" s="56"/>
      <c r="G283" s="56"/>
      <c r="H283" s="57"/>
      <c r="I283" s="56"/>
      <c r="J283" s="56"/>
      <c r="K283" s="57"/>
      <c r="L283" s="127"/>
    </row>
    <row r="284" spans="1:12" s="29" customFormat="1" ht="15">
      <c r="A284" s="133"/>
      <c r="B284" s="134"/>
      <c r="C284" s="33" t="s">
        <v>99</v>
      </c>
      <c r="D284" s="22">
        <v>15000</v>
      </c>
      <c r="E284" s="132">
        <v>0</v>
      </c>
      <c r="F284" s="56"/>
      <c r="G284" s="56"/>
      <c r="H284" s="57"/>
      <c r="I284" s="56"/>
      <c r="J284" s="56"/>
      <c r="K284" s="57"/>
      <c r="L284" s="127"/>
    </row>
    <row r="285" spans="1:12" s="29" customFormat="1" ht="15">
      <c r="A285" s="133"/>
      <c r="B285" s="134"/>
      <c r="C285" s="33" t="s">
        <v>245</v>
      </c>
      <c r="D285" s="22">
        <v>1500</v>
      </c>
      <c r="E285" s="132"/>
      <c r="F285" s="56"/>
      <c r="G285" s="56"/>
      <c r="H285" s="57"/>
      <c r="I285" s="56"/>
      <c r="J285" s="56"/>
      <c r="K285" s="57"/>
      <c r="L285" s="127"/>
    </row>
    <row r="286" spans="1:12" s="29" customFormat="1" ht="16.5" customHeight="1">
      <c r="A286" s="133"/>
      <c r="B286" s="134"/>
      <c r="C286" s="33" t="s">
        <v>246</v>
      </c>
      <c r="D286" s="22">
        <v>3000</v>
      </c>
      <c r="E286" s="132"/>
      <c r="F286" s="56"/>
      <c r="G286" s="56"/>
      <c r="H286" s="57"/>
      <c r="I286" s="56"/>
      <c r="J286" s="56"/>
      <c r="K286" s="57"/>
      <c r="L286" s="127"/>
    </row>
    <row r="287" spans="1:12" s="29" customFormat="1" ht="15">
      <c r="A287" s="133"/>
      <c r="B287" s="134"/>
      <c r="C287" s="33" t="s">
        <v>247</v>
      </c>
      <c r="D287" s="22">
        <v>80500</v>
      </c>
      <c r="E287" s="132"/>
      <c r="F287" s="56"/>
      <c r="G287" s="56"/>
      <c r="H287" s="57"/>
      <c r="I287" s="56"/>
      <c r="J287" s="56"/>
      <c r="K287" s="57"/>
      <c r="L287" s="127"/>
    </row>
    <row r="288" spans="1:12" s="29" customFormat="1" ht="15">
      <c r="A288" s="133"/>
      <c r="B288" s="134"/>
      <c r="C288" s="33" t="s">
        <v>248</v>
      </c>
      <c r="D288" s="22">
        <v>7039</v>
      </c>
      <c r="E288" s="132"/>
      <c r="F288" s="56"/>
      <c r="G288" s="56"/>
      <c r="H288" s="57"/>
      <c r="I288" s="56"/>
      <c r="J288" s="56"/>
      <c r="K288" s="57"/>
      <c r="L288" s="127"/>
    </row>
    <row r="289" spans="1:12" s="29" customFormat="1" ht="15">
      <c r="A289" s="133"/>
      <c r="B289" s="134"/>
      <c r="C289" s="33" t="s">
        <v>249</v>
      </c>
      <c r="D289" s="22">
        <v>3799</v>
      </c>
      <c r="E289" s="132"/>
      <c r="F289" s="56"/>
      <c r="G289" s="56"/>
      <c r="H289" s="57"/>
      <c r="I289" s="56"/>
      <c r="J289" s="56"/>
      <c r="K289" s="57"/>
      <c r="L289" s="127"/>
    </row>
    <row r="290" spans="1:12" s="29" customFormat="1" ht="16.5" customHeight="1">
      <c r="A290" s="133"/>
      <c r="B290" s="134"/>
      <c r="C290" s="33" t="s">
        <v>250</v>
      </c>
      <c r="D290" s="22">
        <v>14850</v>
      </c>
      <c r="E290" s="132">
        <v>0</v>
      </c>
      <c r="F290" s="56"/>
      <c r="G290" s="56"/>
      <c r="H290" s="57"/>
      <c r="I290" s="56"/>
      <c r="J290" s="56"/>
      <c r="K290" s="57"/>
      <c r="L290" s="127"/>
    </row>
    <row r="291" spans="1:12" s="29" customFormat="1" ht="16.5" customHeight="1">
      <c r="A291" s="133"/>
      <c r="B291" s="134"/>
      <c r="C291" s="33" t="s">
        <v>251</v>
      </c>
      <c r="D291" s="22">
        <v>19860</v>
      </c>
      <c r="E291" s="132"/>
      <c r="F291" s="56"/>
      <c r="G291" s="56"/>
      <c r="H291" s="57"/>
      <c r="I291" s="56"/>
      <c r="J291" s="56"/>
      <c r="K291" s="57"/>
      <c r="L291" s="127"/>
    </row>
    <row r="292" spans="1:12" s="29" customFormat="1" ht="15">
      <c r="A292" s="133"/>
      <c r="B292" s="134"/>
      <c r="C292" s="33" t="s">
        <v>252</v>
      </c>
      <c r="D292" s="22">
        <v>32790</v>
      </c>
      <c r="E292" s="132"/>
      <c r="F292" s="56"/>
      <c r="G292" s="56"/>
      <c r="H292" s="57"/>
      <c r="I292" s="56"/>
      <c r="J292" s="56"/>
      <c r="K292" s="57"/>
      <c r="L292" s="128"/>
    </row>
    <row r="293" spans="1:12" s="29" customFormat="1" ht="15">
      <c r="A293" s="133"/>
      <c r="B293" s="134"/>
      <c r="C293" s="31" t="s">
        <v>35</v>
      </c>
      <c r="D293" s="3">
        <f t="shared" ref="D293:K293" si="19">SUM(D280:D292)</f>
        <v>486138</v>
      </c>
      <c r="E293" s="3">
        <f t="shared" si="19"/>
        <v>137900</v>
      </c>
      <c r="F293" s="58">
        <f t="shared" si="19"/>
        <v>9900</v>
      </c>
      <c r="G293" s="58">
        <f t="shared" si="19"/>
        <v>128000</v>
      </c>
      <c r="H293" s="58">
        <f t="shared" si="19"/>
        <v>137900</v>
      </c>
      <c r="I293" s="58">
        <f t="shared" si="19"/>
        <v>8910</v>
      </c>
      <c r="J293" s="58">
        <f t="shared" si="19"/>
        <v>115200</v>
      </c>
      <c r="K293" s="58">
        <f t="shared" si="19"/>
        <v>124110</v>
      </c>
      <c r="L293" s="4"/>
    </row>
    <row r="294" spans="1:12" s="29" customFormat="1" ht="15">
      <c r="A294" s="133">
        <v>26</v>
      </c>
      <c r="B294" s="134" t="s">
        <v>253</v>
      </c>
      <c r="C294" s="32" t="s">
        <v>256</v>
      </c>
      <c r="D294" s="12">
        <v>8500</v>
      </c>
      <c r="E294" s="12">
        <v>6000</v>
      </c>
      <c r="F294" s="61">
        <v>6000</v>
      </c>
      <c r="G294" s="61">
        <v>0</v>
      </c>
      <c r="H294" s="62">
        <f>F294+G294</f>
        <v>6000</v>
      </c>
      <c r="I294" s="61">
        <f>F294*0.9</f>
        <v>5400</v>
      </c>
      <c r="J294" s="61">
        <f>G294*0.9</f>
        <v>0</v>
      </c>
      <c r="K294" s="62">
        <f>I294+J294</f>
        <v>5400</v>
      </c>
      <c r="L294" s="13"/>
    </row>
    <row r="295" spans="1:12" s="29" customFormat="1" ht="15">
      <c r="A295" s="133"/>
      <c r="B295" s="134"/>
      <c r="C295" s="33" t="s">
        <v>254</v>
      </c>
      <c r="D295" s="22">
        <v>32000</v>
      </c>
      <c r="E295" s="132">
        <v>0</v>
      </c>
      <c r="F295" s="56"/>
      <c r="G295" s="56"/>
      <c r="H295" s="57"/>
      <c r="I295" s="56"/>
      <c r="J295" s="56"/>
      <c r="K295" s="57"/>
      <c r="L295" s="126" t="s">
        <v>592</v>
      </c>
    </row>
    <row r="296" spans="1:12" s="29" customFormat="1" ht="15">
      <c r="A296" s="133"/>
      <c r="B296" s="134"/>
      <c r="C296" s="33" t="s">
        <v>255</v>
      </c>
      <c r="D296" s="22">
        <v>10000</v>
      </c>
      <c r="E296" s="132"/>
      <c r="F296" s="56"/>
      <c r="G296" s="56"/>
      <c r="H296" s="57"/>
      <c r="I296" s="56"/>
      <c r="J296" s="56"/>
      <c r="K296" s="57"/>
      <c r="L296" s="127"/>
    </row>
    <row r="297" spans="1:12" s="29" customFormat="1" ht="15">
      <c r="A297" s="133"/>
      <c r="B297" s="134"/>
      <c r="C297" s="33" t="s">
        <v>257</v>
      </c>
      <c r="D297" s="22">
        <v>56100</v>
      </c>
      <c r="E297" s="132">
        <v>0</v>
      </c>
      <c r="F297" s="56"/>
      <c r="G297" s="56"/>
      <c r="H297" s="57"/>
      <c r="I297" s="56"/>
      <c r="J297" s="56"/>
      <c r="K297" s="57"/>
      <c r="L297" s="127"/>
    </row>
    <row r="298" spans="1:12" s="29" customFormat="1" ht="15">
      <c r="A298" s="133"/>
      <c r="B298" s="134"/>
      <c r="C298" s="33" t="s">
        <v>258</v>
      </c>
      <c r="D298" s="22">
        <v>11990</v>
      </c>
      <c r="E298" s="132"/>
      <c r="F298" s="56"/>
      <c r="G298" s="56"/>
      <c r="H298" s="57"/>
      <c r="I298" s="56"/>
      <c r="J298" s="56"/>
      <c r="K298" s="57"/>
      <c r="L298" s="127"/>
    </row>
    <row r="299" spans="1:12" s="29" customFormat="1" ht="16.5" customHeight="1">
      <c r="A299" s="133"/>
      <c r="B299" s="134"/>
      <c r="C299" s="33" t="s">
        <v>145</v>
      </c>
      <c r="D299" s="22">
        <v>33047</v>
      </c>
      <c r="E299" s="132"/>
      <c r="F299" s="56"/>
      <c r="G299" s="56"/>
      <c r="H299" s="57"/>
      <c r="I299" s="56"/>
      <c r="J299" s="56"/>
      <c r="K299" s="57"/>
      <c r="L299" s="127"/>
    </row>
    <row r="300" spans="1:12" s="29" customFormat="1" ht="15">
      <c r="A300" s="133"/>
      <c r="B300" s="134"/>
      <c r="C300" s="33" t="s">
        <v>259</v>
      </c>
      <c r="D300" s="22">
        <v>799</v>
      </c>
      <c r="E300" s="132"/>
      <c r="F300" s="56"/>
      <c r="G300" s="56"/>
      <c r="H300" s="57"/>
      <c r="I300" s="56"/>
      <c r="J300" s="56"/>
      <c r="K300" s="57"/>
      <c r="L300" s="127"/>
    </row>
    <row r="301" spans="1:12" s="29" customFormat="1" ht="15">
      <c r="A301" s="133"/>
      <c r="B301" s="134"/>
      <c r="C301" s="33" t="s">
        <v>260</v>
      </c>
      <c r="D301" s="22">
        <v>11430</v>
      </c>
      <c r="E301" s="132"/>
      <c r="F301" s="56"/>
      <c r="G301" s="56"/>
      <c r="H301" s="57"/>
      <c r="I301" s="56"/>
      <c r="J301" s="56"/>
      <c r="K301" s="57"/>
      <c r="L301" s="127"/>
    </row>
    <row r="302" spans="1:12" s="29" customFormat="1" ht="15">
      <c r="A302" s="133"/>
      <c r="B302" s="134"/>
      <c r="C302" s="33" t="s">
        <v>214</v>
      </c>
      <c r="D302" s="22">
        <v>10000</v>
      </c>
      <c r="E302" s="132"/>
      <c r="F302" s="56"/>
      <c r="G302" s="56"/>
      <c r="H302" s="57"/>
      <c r="I302" s="56"/>
      <c r="J302" s="56"/>
      <c r="K302" s="57"/>
      <c r="L302" s="128"/>
    </row>
    <row r="303" spans="1:12" s="29" customFormat="1" ht="15">
      <c r="A303" s="133"/>
      <c r="B303" s="134"/>
      <c r="C303" s="31" t="s">
        <v>35</v>
      </c>
      <c r="D303" s="3">
        <f t="shared" ref="D303:K303" si="20">SUM(D294:D302)</f>
        <v>173866</v>
      </c>
      <c r="E303" s="3">
        <f t="shared" si="20"/>
        <v>6000</v>
      </c>
      <c r="F303" s="58">
        <f t="shared" si="20"/>
        <v>6000</v>
      </c>
      <c r="G303" s="58">
        <f t="shared" si="20"/>
        <v>0</v>
      </c>
      <c r="H303" s="58">
        <f t="shared" si="20"/>
        <v>6000</v>
      </c>
      <c r="I303" s="58">
        <f t="shared" si="20"/>
        <v>5400</v>
      </c>
      <c r="J303" s="58">
        <f t="shared" si="20"/>
        <v>0</v>
      </c>
      <c r="K303" s="58">
        <f t="shared" si="20"/>
        <v>5400</v>
      </c>
      <c r="L303" s="4"/>
    </row>
    <row r="304" spans="1:12" s="29" customFormat="1" ht="42.75">
      <c r="A304" s="133">
        <v>27</v>
      </c>
      <c r="B304" s="134" t="s">
        <v>261</v>
      </c>
      <c r="C304" s="39" t="s">
        <v>526</v>
      </c>
      <c r="D304" s="12">
        <v>37500</v>
      </c>
      <c r="E304" s="12">
        <v>37500</v>
      </c>
      <c r="F304" s="61">
        <v>0</v>
      </c>
      <c r="G304" s="61">
        <v>37000</v>
      </c>
      <c r="H304" s="62">
        <f>F304+G304</f>
        <v>37000</v>
      </c>
      <c r="I304" s="61">
        <f>F304*0.9</f>
        <v>0</v>
      </c>
      <c r="J304" s="61">
        <f>G304*0.9</f>
        <v>33300</v>
      </c>
      <c r="K304" s="62">
        <f>I304+J304</f>
        <v>33300</v>
      </c>
      <c r="L304" s="17" t="s">
        <v>523</v>
      </c>
    </row>
    <row r="305" spans="1:12" s="29" customFormat="1" ht="15">
      <c r="A305" s="133"/>
      <c r="B305" s="134"/>
      <c r="C305" s="32" t="s">
        <v>263</v>
      </c>
      <c r="D305" s="12">
        <v>2800</v>
      </c>
      <c r="E305" s="12">
        <v>2200</v>
      </c>
      <c r="F305" s="61">
        <v>2000</v>
      </c>
      <c r="G305" s="61">
        <v>0</v>
      </c>
      <c r="H305" s="62">
        <f>F305+G305</f>
        <v>2000</v>
      </c>
      <c r="I305" s="61">
        <f>F305*0.9</f>
        <v>1800</v>
      </c>
      <c r="J305" s="61">
        <f>G305*0.9</f>
        <v>0</v>
      </c>
      <c r="K305" s="62">
        <f>I305+J305</f>
        <v>1800</v>
      </c>
      <c r="L305" s="13"/>
    </row>
    <row r="306" spans="1:12" s="29" customFormat="1" ht="15">
      <c r="A306" s="133"/>
      <c r="B306" s="134"/>
      <c r="C306" s="33" t="s">
        <v>262</v>
      </c>
      <c r="D306" s="22">
        <v>30800</v>
      </c>
      <c r="E306" s="22">
        <v>0</v>
      </c>
      <c r="F306" s="56"/>
      <c r="G306" s="56"/>
      <c r="H306" s="57"/>
      <c r="I306" s="56"/>
      <c r="J306" s="56"/>
      <c r="K306" s="57"/>
      <c r="L306" s="126" t="s">
        <v>592</v>
      </c>
    </row>
    <row r="307" spans="1:12" s="29" customFormat="1" ht="15">
      <c r="A307" s="133"/>
      <c r="B307" s="134"/>
      <c r="C307" s="33" t="s">
        <v>264</v>
      </c>
      <c r="D307" s="22">
        <v>9000</v>
      </c>
      <c r="E307" s="132">
        <v>0</v>
      </c>
      <c r="F307" s="56"/>
      <c r="G307" s="56"/>
      <c r="H307" s="57"/>
      <c r="I307" s="56"/>
      <c r="J307" s="56"/>
      <c r="K307" s="57"/>
      <c r="L307" s="127"/>
    </row>
    <row r="308" spans="1:12" s="29" customFormat="1" ht="15">
      <c r="A308" s="133"/>
      <c r="B308" s="134"/>
      <c r="C308" s="33" t="s">
        <v>89</v>
      </c>
      <c r="D308" s="22">
        <v>13900</v>
      </c>
      <c r="E308" s="132"/>
      <c r="F308" s="56"/>
      <c r="G308" s="56"/>
      <c r="H308" s="57"/>
      <c r="I308" s="56"/>
      <c r="J308" s="56"/>
      <c r="K308" s="57"/>
      <c r="L308" s="127"/>
    </row>
    <row r="309" spans="1:12" s="29" customFormat="1" ht="15">
      <c r="A309" s="133"/>
      <c r="B309" s="134"/>
      <c r="C309" s="33" t="s">
        <v>265</v>
      </c>
      <c r="D309" s="22">
        <v>3000</v>
      </c>
      <c r="E309" s="22">
        <v>0</v>
      </c>
      <c r="F309" s="56"/>
      <c r="G309" s="56"/>
      <c r="H309" s="57"/>
      <c r="I309" s="56"/>
      <c r="J309" s="56"/>
      <c r="K309" s="57"/>
      <c r="L309" s="128"/>
    </row>
    <row r="310" spans="1:12" s="29" customFormat="1" ht="15">
      <c r="A310" s="133"/>
      <c r="B310" s="134"/>
      <c r="C310" s="31" t="s">
        <v>35</v>
      </c>
      <c r="D310" s="3">
        <f t="shared" ref="D310:K310" si="21">SUM(D304:D309)</f>
        <v>97000</v>
      </c>
      <c r="E310" s="3">
        <f t="shared" si="21"/>
        <v>39700</v>
      </c>
      <c r="F310" s="58">
        <f t="shared" si="21"/>
        <v>2000</v>
      </c>
      <c r="G310" s="58">
        <f t="shared" si="21"/>
        <v>37000</v>
      </c>
      <c r="H310" s="58">
        <f t="shared" si="21"/>
        <v>39000</v>
      </c>
      <c r="I310" s="58">
        <f t="shared" si="21"/>
        <v>1800</v>
      </c>
      <c r="J310" s="58">
        <f t="shared" si="21"/>
        <v>33300</v>
      </c>
      <c r="K310" s="58">
        <f t="shared" si="21"/>
        <v>35100</v>
      </c>
      <c r="L310" s="4"/>
    </row>
    <row r="311" spans="1:12" s="29" customFormat="1" ht="20.100000000000001" customHeight="1">
      <c r="A311" s="133">
        <v>28</v>
      </c>
      <c r="B311" s="134" t="s">
        <v>266</v>
      </c>
      <c r="C311" s="32" t="s">
        <v>269</v>
      </c>
      <c r="D311" s="12">
        <v>10800</v>
      </c>
      <c r="E311" s="145">
        <v>13200</v>
      </c>
      <c r="F311" s="85">
        <v>0</v>
      </c>
      <c r="G311" s="85">
        <v>46000</v>
      </c>
      <c r="H311" s="87">
        <f>F311+G311</f>
        <v>46000</v>
      </c>
      <c r="I311" s="85">
        <f>F311*0.9</f>
        <v>0</v>
      </c>
      <c r="J311" s="85">
        <f>G311*0.9</f>
        <v>41400</v>
      </c>
      <c r="K311" s="87">
        <f>I311+J311</f>
        <v>41400</v>
      </c>
      <c r="L311" s="13"/>
    </row>
    <row r="312" spans="1:12" s="29" customFormat="1" ht="20.100000000000001" customHeight="1">
      <c r="A312" s="133"/>
      <c r="B312" s="134"/>
      <c r="C312" s="40" t="s">
        <v>270</v>
      </c>
      <c r="D312" s="41">
        <v>18000</v>
      </c>
      <c r="E312" s="147"/>
      <c r="F312" s="108"/>
      <c r="G312" s="108"/>
      <c r="H312" s="108"/>
      <c r="I312" s="108"/>
      <c r="J312" s="108"/>
      <c r="K312" s="108"/>
      <c r="L312" s="42"/>
    </row>
    <row r="313" spans="1:12" s="29" customFormat="1" ht="20.100000000000001" customHeight="1">
      <c r="A313" s="133"/>
      <c r="B313" s="134"/>
      <c r="C313" s="32" t="s">
        <v>89</v>
      </c>
      <c r="D313" s="12">
        <v>10890</v>
      </c>
      <c r="E313" s="12">
        <v>10890</v>
      </c>
      <c r="F313" s="89"/>
      <c r="G313" s="89"/>
      <c r="H313" s="89"/>
      <c r="I313" s="89"/>
      <c r="J313" s="89"/>
      <c r="K313" s="89"/>
      <c r="L313" s="13"/>
    </row>
    <row r="314" spans="1:12" s="29" customFormat="1" ht="20.100000000000001" customHeight="1">
      <c r="A314" s="133"/>
      <c r="B314" s="134"/>
      <c r="C314" s="39" t="s">
        <v>533</v>
      </c>
      <c r="D314" s="12">
        <v>28688</v>
      </c>
      <c r="E314" s="12">
        <v>23500</v>
      </c>
      <c r="F314" s="88"/>
      <c r="G314" s="88"/>
      <c r="H314" s="88"/>
      <c r="I314" s="88"/>
      <c r="J314" s="88"/>
      <c r="K314" s="88"/>
      <c r="L314" s="13"/>
    </row>
    <row r="315" spans="1:12" s="29" customFormat="1" ht="20.100000000000001" customHeight="1">
      <c r="A315" s="133"/>
      <c r="B315" s="134"/>
      <c r="C315" s="32" t="s">
        <v>267</v>
      </c>
      <c r="D315" s="12">
        <v>850</v>
      </c>
      <c r="E315" s="12">
        <v>850</v>
      </c>
      <c r="F315" s="85">
        <v>23700</v>
      </c>
      <c r="G315" s="85">
        <v>0</v>
      </c>
      <c r="H315" s="87">
        <f>F315+G315</f>
        <v>23700</v>
      </c>
      <c r="I315" s="85">
        <f>F315*0.9</f>
        <v>21330</v>
      </c>
      <c r="J315" s="85">
        <f>G315*0.9</f>
        <v>0</v>
      </c>
      <c r="K315" s="87">
        <f>I315+J315</f>
        <v>21330</v>
      </c>
      <c r="L315" s="13"/>
    </row>
    <row r="316" spans="1:12" s="29" customFormat="1" ht="20.100000000000001" customHeight="1">
      <c r="A316" s="133"/>
      <c r="B316" s="134"/>
      <c r="C316" s="32" t="s">
        <v>268</v>
      </c>
      <c r="D316" s="12">
        <v>5400</v>
      </c>
      <c r="E316" s="12">
        <v>5400</v>
      </c>
      <c r="F316" s="90"/>
      <c r="G316" s="90"/>
      <c r="H316" s="89"/>
      <c r="I316" s="89"/>
      <c r="J316" s="89"/>
      <c r="K316" s="89"/>
      <c r="L316" s="13"/>
    </row>
    <row r="317" spans="1:12" s="29" customFormat="1" ht="20.100000000000001" customHeight="1">
      <c r="A317" s="133"/>
      <c r="B317" s="134"/>
      <c r="C317" s="32" t="s">
        <v>272</v>
      </c>
      <c r="D317" s="12">
        <v>7300</v>
      </c>
      <c r="E317" s="12">
        <v>6500</v>
      </c>
      <c r="F317" s="90"/>
      <c r="G317" s="90"/>
      <c r="H317" s="89"/>
      <c r="I317" s="89"/>
      <c r="J317" s="89"/>
      <c r="K317" s="89"/>
      <c r="L317" s="13"/>
    </row>
    <row r="318" spans="1:12" s="29" customFormat="1" ht="20.100000000000001" customHeight="1">
      <c r="A318" s="133"/>
      <c r="B318" s="134"/>
      <c r="C318" s="39" t="s">
        <v>527</v>
      </c>
      <c r="D318" s="12">
        <v>11000</v>
      </c>
      <c r="E318" s="12">
        <v>11000</v>
      </c>
      <c r="F318" s="86"/>
      <c r="G318" s="86"/>
      <c r="H318" s="88"/>
      <c r="I318" s="88"/>
      <c r="J318" s="88"/>
      <c r="K318" s="88"/>
      <c r="L318" s="13"/>
    </row>
    <row r="319" spans="1:12" s="29" customFormat="1" ht="20.100000000000001" customHeight="1">
      <c r="A319" s="133"/>
      <c r="B319" s="134"/>
      <c r="C319" s="33" t="s">
        <v>90</v>
      </c>
      <c r="D319" s="22">
        <v>8540</v>
      </c>
      <c r="E319" s="132">
        <v>0</v>
      </c>
      <c r="F319" s="56"/>
      <c r="G319" s="56"/>
      <c r="H319" s="57"/>
      <c r="I319" s="56"/>
      <c r="J319" s="56"/>
      <c r="K319" s="57"/>
      <c r="L319" s="126" t="s">
        <v>592</v>
      </c>
    </row>
    <row r="320" spans="1:12" s="29" customFormat="1" ht="20.100000000000001" customHeight="1">
      <c r="A320" s="133"/>
      <c r="B320" s="134"/>
      <c r="C320" s="33" t="s">
        <v>271</v>
      </c>
      <c r="D320" s="22">
        <v>8600</v>
      </c>
      <c r="E320" s="132"/>
      <c r="F320" s="56"/>
      <c r="G320" s="56"/>
      <c r="H320" s="57"/>
      <c r="I320" s="56"/>
      <c r="J320" s="56"/>
      <c r="K320" s="57"/>
      <c r="L320" s="127"/>
    </row>
    <row r="321" spans="1:12" s="29" customFormat="1" ht="20.100000000000001" customHeight="1">
      <c r="A321" s="133"/>
      <c r="B321" s="134"/>
      <c r="C321" s="33" t="s">
        <v>75</v>
      </c>
      <c r="D321" s="22">
        <v>24000</v>
      </c>
      <c r="E321" s="132"/>
      <c r="F321" s="56"/>
      <c r="G321" s="56"/>
      <c r="H321" s="57"/>
      <c r="I321" s="56"/>
      <c r="J321" s="56"/>
      <c r="K321" s="57"/>
      <c r="L321" s="127"/>
    </row>
    <row r="322" spans="1:12" s="29" customFormat="1" ht="20.100000000000001" customHeight="1">
      <c r="A322" s="133"/>
      <c r="B322" s="134"/>
      <c r="C322" s="33" t="s">
        <v>201</v>
      </c>
      <c r="D322" s="22">
        <v>4600</v>
      </c>
      <c r="E322" s="132">
        <v>0</v>
      </c>
      <c r="F322" s="56"/>
      <c r="G322" s="56"/>
      <c r="H322" s="57"/>
      <c r="I322" s="56"/>
      <c r="J322" s="56"/>
      <c r="K322" s="57"/>
      <c r="L322" s="127"/>
    </row>
    <row r="323" spans="1:12" s="29" customFormat="1" ht="20.100000000000001" customHeight="1">
      <c r="A323" s="133"/>
      <c r="B323" s="134"/>
      <c r="C323" s="33" t="s">
        <v>273</v>
      </c>
      <c r="D323" s="22">
        <v>21500</v>
      </c>
      <c r="E323" s="132"/>
      <c r="F323" s="56"/>
      <c r="G323" s="56"/>
      <c r="H323" s="57"/>
      <c r="I323" s="56"/>
      <c r="J323" s="56"/>
      <c r="K323" s="57"/>
      <c r="L323" s="127"/>
    </row>
    <row r="324" spans="1:12" s="29" customFormat="1" ht="20.100000000000001" customHeight="1">
      <c r="A324" s="133"/>
      <c r="B324" s="134"/>
      <c r="C324" s="33" t="s">
        <v>274</v>
      </c>
      <c r="D324" s="22">
        <v>3350</v>
      </c>
      <c r="E324" s="132"/>
      <c r="F324" s="56"/>
      <c r="G324" s="56"/>
      <c r="H324" s="57"/>
      <c r="I324" s="56"/>
      <c r="J324" s="56"/>
      <c r="K324" s="57"/>
      <c r="L324" s="127"/>
    </row>
    <row r="325" spans="1:12" s="29" customFormat="1" ht="20.100000000000001" customHeight="1">
      <c r="A325" s="133"/>
      <c r="B325" s="134"/>
      <c r="C325" s="33" t="s">
        <v>275</v>
      </c>
      <c r="D325" s="22">
        <v>4410</v>
      </c>
      <c r="E325" s="22">
        <v>0</v>
      </c>
      <c r="F325" s="56"/>
      <c r="G325" s="56"/>
      <c r="H325" s="57"/>
      <c r="I325" s="56"/>
      <c r="J325" s="56"/>
      <c r="K325" s="57"/>
      <c r="L325" s="127"/>
    </row>
    <row r="326" spans="1:12" s="29" customFormat="1" ht="20.100000000000001" customHeight="1">
      <c r="A326" s="133"/>
      <c r="B326" s="134"/>
      <c r="C326" s="33" t="s">
        <v>214</v>
      </c>
      <c r="D326" s="22">
        <v>16000</v>
      </c>
      <c r="E326" s="22">
        <v>0</v>
      </c>
      <c r="F326" s="56"/>
      <c r="G326" s="56"/>
      <c r="H326" s="57"/>
      <c r="I326" s="56"/>
      <c r="J326" s="56"/>
      <c r="K326" s="57"/>
      <c r="L326" s="128"/>
    </row>
    <row r="327" spans="1:12" s="29" customFormat="1" ht="15">
      <c r="A327" s="133"/>
      <c r="B327" s="134"/>
      <c r="C327" s="31" t="s">
        <v>35</v>
      </c>
      <c r="D327" s="3">
        <f t="shared" ref="D327:K327" si="22">SUM(D311:D326)</f>
        <v>183928</v>
      </c>
      <c r="E327" s="3">
        <f t="shared" si="22"/>
        <v>71340</v>
      </c>
      <c r="F327" s="58">
        <f t="shared" si="22"/>
        <v>23700</v>
      </c>
      <c r="G327" s="58">
        <f t="shared" si="22"/>
        <v>46000</v>
      </c>
      <c r="H327" s="58">
        <f t="shared" si="22"/>
        <v>69700</v>
      </c>
      <c r="I327" s="58">
        <f t="shared" si="22"/>
        <v>21330</v>
      </c>
      <c r="J327" s="58">
        <f t="shared" si="22"/>
        <v>41400</v>
      </c>
      <c r="K327" s="58">
        <f t="shared" si="22"/>
        <v>62730</v>
      </c>
      <c r="L327" s="4"/>
    </row>
    <row r="328" spans="1:12" s="29" customFormat="1" ht="42.75">
      <c r="A328" s="133">
        <v>29</v>
      </c>
      <c r="B328" s="134" t="s">
        <v>277</v>
      </c>
      <c r="C328" s="32" t="s">
        <v>278</v>
      </c>
      <c r="D328" s="12">
        <v>81500</v>
      </c>
      <c r="E328" s="12">
        <v>81500</v>
      </c>
      <c r="F328" s="85">
        <v>0</v>
      </c>
      <c r="G328" s="85">
        <v>104000</v>
      </c>
      <c r="H328" s="87">
        <f>F328+G328</f>
        <v>104000</v>
      </c>
      <c r="I328" s="85">
        <f>F328*0.9</f>
        <v>0</v>
      </c>
      <c r="J328" s="85">
        <f>G328*0.9</f>
        <v>93600</v>
      </c>
      <c r="K328" s="87">
        <f>I328+J328</f>
        <v>93600</v>
      </c>
      <c r="L328" s="17" t="s">
        <v>523</v>
      </c>
    </row>
    <row r="329" spans="1:12" s="29" customFormat="1" ht="15">
      <c r="A329" s="133"/>
      <c r="B329" s="134"/>
      <c r="C329" s="39" t="s">
        <v>533</v>
      </c>
      <c r="D329" s="12">
        <v>24200</v>
      </c>
      <c r="E329" s="12">
        <v>23500</v>
      </c>
      <c r="F329" s="86"/>
      <c r="G329" s="86"/>
      <c r="H329" s="88"/>
      <c r="I329" s="88"/>
      <c r="J329" s="88"/>
      <c r="K329" s="88"/>
      <c r="L329" s="13"/>
    </row>
    <row r="330" spans="1:12" s="29" customFormat="1" ht="15">
      <c r="A330" s="133"/>
      <c r="B330" s="134"/>
      <c r="C330" s="32" t="s">
        <v>279</v>
      </c>
      <c r="D330" s="12">
        <v>10200</v>
      </c>
      <c r="E330" s="12">
        <v>10200</v>
      </c>
      <c r="F330" s="85">
        <v>16000</v>
      </c>
      <c r="G330" s="85">
        <v>0</v>
      </c>
      <c r="H330" s="87">
        <f>F330+G330</f>
        <v>16000</v>
      </c>
      <c r="I330" s="85">
        <f>F330*0.9</f>
        <v>14400</v>
      </c>
      <c r="J330" s="85">
        <f>G330*0.9</f>
        <v>0</v>
      </c>
      <c r="K330" s="87">
        <f>I330+J330</f>
        <v>14400</v>
      </c>
      <c r="L330" s="13"/>
    </row>
    <row r="331" spans="1:12" s="29" customFormat="1" ht="15">
      <c r="A331" s="133"/>
      <c r="B331" s="134"/>
      <c r="C331" s="32" t="s">
        <v>44</v>
      </c>
      <c r="D331" s="12">
        <v>6590</v>
      </c>
      <c r="E331" s="12">
        <v>6590</v>
      </c>
      <c r="F331" s="86"/>
      <c r="G331" s="86"/>
      <c r="H331" s="88"/>
      <c r="I331" s="88"/>
      <c r="J331" s="88"/>
      <c r="K331" s="88"/>
      <c r="L331" s="13"/>
    </row>
    <row r="332" spans="1:12" s="29" customFormat="1" ht="16.5" customHeight="1">
      <c r="A332" s="133"/>
      <c r="B332" s="134"/>
      <c r="C332" s="33" t="s">
        <v>280</v>
      </c>
      <c r="D332" s="22">
        <v>4250</v>
      </c>
      <c r="E332" s="132">
        <v>0</v>
      </c>
      <c r="F332" s="56"/>
      <c r="G332" s="56"/>
      <c r="H332" s="57"/>
      <c r="I332" s="56"/>
      <c r="J332" s="56"/>
      <c r="K332" s="57"/>
      <c r="L332" s="126" t="s">
        <v>592</v>
      </c>
    </row>
    <row r="333" spans="1:12" s="29" customFormat="1" ht="16.5" customHeight="1">
      <c r="A333" s="133"/>
      <c r="B333" s="134"/>
      <c r="C333" s="33" t="s">
        <v>281</v>
      </c>
      <c r="D333" s="22">
        <v>3260</v>
      </c>
      <c r="E333" s="132"/>
      <c r="F333" s="56"/>
      <c r="G333" s="56"/>
      <c r="H333" s="57"/>
      <c r="I333" s="56"/>
      <c r="J333" s="56"/>
      <c r="K333" s="57"/>
      <c r="L333" s="128"/>
    </row>
    <row r="334" spans="1:12" s="29" customFormat="1" ht="15">
      <c r="A334" s="133"/>
      <c r="B334" s="134"/>
      <c r="C334" s="31" t="s">
        <v>35</v>
      </c>
      <c r="D334" s="3">
        <f t="shared" ref="D334:K334" si="23">SUM(D328:D333)</f>
        <v>130000</v>
      </c>
      <c r="E334" s="3">
        <f t="shared" si="23"/>
        <v>121790</v>
      </c>
      <c r="F334" s="58">
        <f t="shared" si="23"/>
        <v>16000</v>
      </c>
      <c r="G334" s="58">
        <f t="shared" si="23"/>
        <v>104000</v>
      </c>
      <c r="H334" s="58">
        <f t="shared" si="23"/>
        <v>120000</v>
      </c>
      <c r="I334" s="58">
        <f t="shared" si="23"/>
        <v>14400</v>
      </c>
      <c r="J334" s="58">
        <f t="shared" si="23"/>
        <v>93600</v>
      </c>
      <c r="K334" s="58">
        <f t="shared" si="23"/>
        <v>108000</v>
      </c>
      <c r="L334" s="4"/>
    </row>
    <row r="335" spans="1:12" s="29" customFormat="1" ht="42.75">
      <c r="A335" s="133">
        <v>30</v>
      </c>
      <c r="B335" s="134" t="s">
        <v>282</v>
      </c>
      <c r="C335" s="32" t="s">
        <v>283</v>
      </c>
      <c r="D335" s="12">
        <v>540000</v>
      </c>
      <c r="E335" s="12">
        <v>500000</v>
      </c>
      <c r="F335" s="85">
        <v>0</v>
      </c>
      <c r="G335" s="85">
        <v>574000</v>
      </c>
      <c r="H335" s="87">
        <f>F335+G335</f>
        <v>574000</v>
      </c>
      <c r="I335" s="85">
        <f>F335*0.9</f>
        <v>0</v>
      </c>
      <c r="J335" s="85">
        <f>G335*0.9</f>
        <v>516600</v>
      </c>
      <c r="K335" s="87">
        <f>I335+J335</f>
        <v>516600</v>
      </c>
      <c r="L335" s="17" t="s">
        <v>523</v>
      </c>
    </row>
    <row r="336" spans="1:12" s="29" customFormat="1" ht="15">
      <c r="A336" s="133"/>
      <c r="B336" s="134"/>
      <c r="C336" s="32" t="s">
        <v>144</v>
      </c>
      <c r="D336" s="12">
        <v>50000</v>
      </c>
      <c r="E336" s="12">
        <v>50000</v>
      </c>
      <c r="F336" s="90"/>
      <c r="G336" s="90"/>
      <c r="H336" s="89"/>
      <c r="I336" s="89"/>
      <c r="J336" s="89"/>
      <c r="K336" s="89"/>
      <c r="L336" s="13"/>
    </row>
    <row r="337" spans="1:12" s="29" customFormat="1" ht="16.5" customHeight="1">
      <c r="A337" s="133"/>
      <c r="B337" s="134"/>
      <c r="C337" s="32" t="s">
        <v>286</v>
      </c>
      <c r="D337" s="12">
        <v>25000</v>
      </c>
      <c r="E337" s="12">
        <v>24000</v>
      </c>
      <c r="F337" s="86"/>
      <c r="G337" s="86"/>
      <c r="H337" s="88"/>
      <c r="I337" s="88"/>
      <c r="J337" s="88"/>
      <c r="K337" s="88"/>
      <c r="L337" s="13"/>
    </row>
    <row r="338" spans="1:12" s="29" customFormat="1" ht="15">
      <c r="A338" s="133"/>
      <c r="B338" s="134"/>
      <c r="C338" s="33" t="s">
        <v>284</v>
      </c>
      <c r="D338" s="22">
        <v>300000</v>
      </c>
      <c r="E338" s="132">
        <v>0</v>
      </c>
      <c r="F338" s="56"/>
      <c r="G338" s="56"/>
      <c r="H338" s="57"/>
      <c r="I338" s="56"/>
      <c r="J338" s="56"/>
      <c r="K338" s="57"/>
      <c r="L338" s="126" t="s">
        <v>592</v>
      </c>
    </row>
    <row r="339" spans="1:12" s="29" customFormat="1" ht="15">
      <c r="A339" s="133"/>
      <c r="B339" s="134"/>
      <c r="C339" s="33" t="s">
        <v>285</v>
      </c>
      <c r="D339" s="22">
        <v>60000</v>
      </c>
      <c r="E339" s="132"/>
      <c r="F339" s="56"/>
      <c r="G339" s="56"/>
      <c r="H339" s="57"/>
      <c r="I339" s="56"/>
      <c r="J339" s="56"/>
      <c r="K339" s="57"/>
      <c r="L339" s="127"/>
    </row>
    <row r="340" spans="1:12" s="29" customFormat="1" ht="15">
      <c r="A340" s="133"/>
      <c r="B340" s="134"/>
      <c r="C340" s="33" t="s">
        <v>201</v>
      </c>
      <c r="D340" s="22">
        <v>10000</v>
      </c>
      <c r="E340" s="132"/>
      <c r="F340" s="56"/>
      <c r="G340" s="56"/>
      <c r="H340" s="57"/>
      <c r="I340" s="56"/>
      <c r="J340" s="56"/>
      <c r="K340" s="57"/>
      <c r="L340" s="128"/>
    </row>
    <row r="341" spans="1:12" s="29" customFormat="1" ht="15">
      <c r="A341" s="133"/>
      <c r="B341" s="134"/>
      <c r="C341" s="31" t="s">
        <v>35</v>
      </c>
      <c r="D341" s="3">
        <f t="shared" ref="D341:K341" si="24">SUM(D335:D340)</f>
        <v>985000</v>
      </c>
      <c r="E341" s="3">
        <f t="shared" si="24"/>
        <v>574000</v>
      </c>
      <c r="F341" s="58">
        <f t="shared" si="24"/>
        <v>0</v>
      </c>
      <c r="G341" s="58">
        <f t="shared" si="24"/>
        <v>574000</v>
      </c>
      <c r="H341" s="58">
        <f t="shared" si="24"/>
        <v>574000</v>
      </c>
      <c r="I341" s="58">
        <f t="shared" si="24"/>
        <v>0</v>
      </c>
      <c r="J341" s="58">
        <f t="shared" si="24"/>
        <v>516600</v>
      </c>
      <c r="K341" s="58">
        <f t="shared" si="24"/>
        <v>516600</v>
      </c>
      <c r="L341" s="4"/>
    </row>
    <row r="342" spans="1:12" s="29" customFormat="1" ht="15">
      <c r="A342" s="133">
        <v>31</v>
      </c>
      <c r="B342" s="134" t="s">
        <v>287</v>
      </c>
      <c r="C342" s="39" t="s">
        <v>535</v>
      </c>
      <c r="D342" s="12">
        <v>67475</v>
      </c>
      <c r="E342" s="12">
        <v>65000</v>
      </c>
      <c r="F342" s="85">
        <v>0</v>
      </c>
      <c r="G342" s="85">
        <v>78000</v>
      </c>
      <c r="H342" s="87">
        <f>F342+G342</f>
        <v>78000</v>
      </c>
      <c r="I342" s="85">
        <f>F342*0.9</f>
        <v>0</v>
      </c>
      <c r="J342" s="85">
        <f>G342*0.9</f>
        <v>70200</v>
      </c>
      <c r="K342" s="87">
        <f>I342+J342</f>
        <v>70200</v>
      </c>
      <c r="L342" s="13"/>
    </row>
    <row r="343" spans="1:12" s="29" customFormat="1" ht="15">
      <c r="A343" s="133"/>
      <c r="B343" s="134"/>
      <c r="C343" s="32" t="s">
        <v>289</v>
      </c>
      <c r="D343" s="12">
        <v>13500</v>
      </c>
      <c r="E343" s="12">
        <v>13500</v>
      </c>
      <c r="F343" s="86"/>
      <c r="G343" s="86"/>
      <c r="H343" s="88"/>
      <c r="I343" s="88"/>
      <c r="J343" s="88"/>
      <c r="K343" s="88"/>
      <c r="L343" s="13"/>
    </row>
    <row r="344" spans="1:12" s="29" customFormat="1" ht="15">
      <c r="A344" s="133"/>
      <c r="B344" s="134"/>
      <c r="C344" s="39" t="s">
        <v>534</v>
      </c>
      <c r="D344" s="12">
        <v>3000</v>
      </c>
      <c r="E344" s="12">
        <v>3000</v>
      </c>
      <c r="F344" s="85">
        <v>12000</v>
      </c>
      <c r="G344" s="85">
        <v>0</v>
      </c>
      <c r="H344" s="87">
        <f>F344+G344</f>
        <v>12000</v>
      </c>
      <c r="I344" s="85">
        <f>F344*0.9</f>
        <v>10800</v>
      </c>
      <c r="J344" s="85">
        <f>G344*0.9</f>
        <v>0</v>
      </c>
      <c r="K344" s="87">
        <f>I344+J344</f>
        <v>10800</v>
      </c>
      <c r="L344" s="13"/>
    </row>
    <row r="345" spans="1:12" s="29" customFormat="1" ht="16.5" customHeight="1">
      <c r="A345" s="133"/>
      <c r="B345" s="134"/>
      <c r="C345" s="32" t="s">
        <v>19</v>
      </c>
      <c r="D345" s="12">
        <v>9400</v>
      </c>
      <c r="E345" s="12">
        <v>9400</v>
      </c>
      <c r="F345" s="88"/>
      <c r="G345" s="86"/>
      <c r="H345" s="88"/>
      <c r="I345" s="88"/>
      <c r="J345" s="88"/>
      <c r="K345" s="88"/>
      <c r="L345" s="13"/>
    </row>
    <row r="346" spans="1:12" s="29" customFormat="1" ht="15">
      <c r="A346" s="133"/>
      <c r="B346" s="134"/>
      <c r="C346" s="33" t="s">
        <v>288</v>
      </c>
      <c r="D346" s="22">
        <v>172650</v>
      </c>
      <c r="E346" s="22">
        <v>0</v>
      </c>
      <c r="F346" s="56"/>
      <c r="G346" s="56"/>
      <c r="H346" s="57"/>
      <c r="I346" s="56"/>
      <c r="J346" s="56"/>
      <c r="K346" s="57"/>
      <c r="L346" s="126" t="s">
        <v>592</v>
      </c>
    </row>
    <row r="347" spans="1:12" s="29" customFormat="1" ht="15">
      <c r="A347" s="133"/>
      <c r="B347" s="134"/>
      <c r="C347" s="33" t="s">
        <v>290</v>
      </c>
      <c r="D347" s="22">
        <v>384000</v>
      </c>
      <c r="E347" s="132">
        <v>0</v>
      </c>
      <c r="F347" s="56"/>
      <c r="G347" s="56"/>
      <c r="H347" s="57"/>
      <c r="I347" s="56"/>
      <c r="J347" s="56"/>
      <c r="K347" s="57"/>
      <c r="L347" s="127"/>
    </row>
    <row r="348" spans="1:12" s="29" customFormat="1" ht="16.5" customHeight="1">
      <c r="A348" s="133"/>
      <c r="B348" s="134"/>
      <c r="C348" s="33" t="s">
        <v>291</v>
      </c>
      <c r="D348" s="22">
        <v>6406</v>
      </c>
      <c r="E348" s="132"/>
      <c r="F348" s="56"/>
      <c r="G348" s="56"/>
      <c r="H348" s="57"/>
      <c r="I348" s="56"/>
      <c r="J348" s="56"/>
      <c r="K348" s="57"/>
      <c r="L348" s="127"/>
    </row>
    <row r="349" spans="1:12" s="29" customFormat="1" ht="15">
      <c r="A349" s="133"/>
      <c r="B349" s="134"/>
      <c r="C349" s="33" t="s">
        <v>292</v>
      </c>
      <c r="D349" s="22">
        <v>64063</v>
      </c>
      <c r="E349" s="132"/>
      <c r="F349" s="56"/>
      <c r="G349" s="56"/>
      <c r="H349" s="57"/>
      <c r="I349" s="56"/>
      <c r="J349" s="56"/>
      <c r="K349" s="57"/>
      <c r="L349" s="127"/>
    </row>
    <row r="350" spans="1:12" s="29" customFormat="1" ht="15">
      <c r="A350" s="133"/>
      <c r="B350" s="134"/>
      <c r="C350" s="33" t="s">
        <v>293</v>
      </c>
      <c r="D350" s="22">
        <v>35555</v>
      </c>
      <c r="E350" s="132"/>
      <c r="F350" s="56"/>
      <c r="G350" s="56"/>
      <c r="H350" s="57"/>
      <c r="I350" s="56"/>
      <c r="J350" s="56"/>
      <c r="K350" s="57"/>
      <c r="L350" s="127"/>
    </row>
    <row r="351" spans="1:12" s="29" customFormat="1" ht="15">
      <c r="A351" s="133"/>
      <c r="B351" s="134"/>
      <c r="C351" s="33" t="s">
        <v>294</v>
      </c>
      <c r="D351" s="22">
        <v>3840</v>
      </c>
      <c r="E351" s="132"/>
      <c r="F351" s="56"/>
      <c r="G351" s="56"/>
      <c r="H351" s="57"/>
      <c r="I351" s="56"/>
      <c r="J351" s="56"/>
      <c r="K351" s="57"/>
      <c r="L351" s="127"/>
    </row>
    <row r="352" spans="1:12" s="29" customFormat="1" ht="16.5" customHeight="1">
      <c r="A352" s="133"/>
      <c r="B352" s="134"/>
      <c r="C352" s="33" t="s">
        <v>295</v>
      </c>
      <c r="D352" s="22">
        <v>21333</v>
      </c>
      <c r="E352" s="132"/>
      <c r="F352" s="56"/>
      <c r="G352" s="56"/>
      <c r="H352" s="57"/>
      <c r="I352" s="56"/>
      <c r="J352" s="56"/>
      <c r="K352" s="57"/>
      <c r="L352" s="127"/>
    </row>
    <row r="353" spans="1:12" s="29" customFormat="1" ht="16.5" customHeight="1">
      <c r="A353" s="133"/>
      <c r="B353" s="134"/>
      <c r="C353" s="33" t="s">
        <v>296</v>
      </c>
      <c r="D353" s="22">
        <v>53332</v>
      </c>
      <c r="E353" s="132"/>
      <c r="F353" s="56"/>
      <c r="G353" s="56"/>
      <c r="H353" s="57"/>
      <c r="I353" s="56"/>
      <c r="J353" s="56"/>
      <c r="K353" s="57"/>
      <c r="L353" s="127"/>
    </row>
    <row r="354" spans="1:12" s="29" customFormat="1" ht="16.5" customHeight="1">
      <c r="A354" s="133"/>
      <c r="B354" s="134"/>
      <c r="C354" s="33" t="s">
        <v>174</v>
      </c>
      <c r="D354" s="22">
        <v>24000</v>
      </c>
      <c r="E354" s="22">
        <v>0</v>
      </c>
      <c r="F354" s="56"/>
      <c r="G354" s="56"/>
      <c r="H354" s="57"/>
      <c r="I354" s="56"/>
      <c r="J354" s="56"/>
      <c r="K354" s="57"/>
      <c r="L354" s="128"/>
    </row>
    <row r="355" spans="1:12" s="29" customFormat="1" ht="15">
      <c r="A355" s="133"/>
      <c r="B355" s="134"/>
      <c r="C355" s="31" t="s">
        <v>35</v>
      </c>
      <c r="D355" s="3">
        <f t="shared" ref="D355:K355" si="25">SUM(D342:D354)</f>
        <v>858554</v>
      </c>
      <c r="E355" s="3">
        <f t="shared" si="25"/>
        <v>90900</v>
      </c>
      <c r="F355" s="58">
        <f t="shared" si="25"/>
        <v>12000</v>
      </c>
      <c r="G355" s="58">
        <f t="shared" si="25"/>
        <v>78000</v>
      </c>
      <c r="H355" s="58">
        <f t="shared" si="25"/>
        <v>90000</v>
      </c>
      <c r="I355" s="58">
        <f t="shared" si="25"/>
        <v>10800</v>
      </c>
      <c r="J355" s="58">
        <f t="shared" si="25"/>
        <v>70200</v>
      </c>
      <c r="K355" s="58">
        <f t="shared" si="25"/>
        <v>81000</v>
      </c>
      <c r="L355" s="4"/>
    </row>
    <row r="356" spans="1:12" s="29" customFormat="1" ht="71.25">
      <c r="A356" s="133">
        <v>32</v>
      </c>
      <c r="B356" s="134" t="s">
        <v>297</v>
      </c>
      <c r="C356" s="32" t="s">
        <v>298</v>
      </c>
      <c r="D356" s="12">
        <v>348000</v>
      </c>
      <c r="E356" s="12">
        <v>340000</v>
      </c>
      <c r="F356" s="85">
        <v>0</v>
      </c>
      <c r="G356" s="85">
        <v>350000</v>
      </c>
      <c r="H356" s="87">
        <f>F356+G356</f>
        <v>350000</v>
      </c>
      <c r="I356" s="85">
        <f>F356*0.9</f>
        <v>0</v>
      </c>
      <c r="J356" s="85">
        <f>G356*0.9</f>
        <v>315000</v>
      </c>
      <c r="K356" s="87">
        <f>I356+J356</f>
        <v>315000</v>
      </c>
      <c r="L356" s="17" t="s">
        <v>539</v>
      </c>
    </row>
    <row r="357" spans="1:12" s="29" customFormat="1" ht="28.5">
      <c r="A357" s="133"/>
      <c r="B357" s="134"/>
      <c r="C357" s="32" t="s">
        <v>89</v>
      </c>
      <c r="D357" s="12">
        <v>30000</v>
      </c>
      <c r="E357" s="12">
        <v>11000</v>
      </c>
      <c r="F357" s="86"/>
      <c r="G357" s="86"/>
      <c r="H357" s="88"/>
      <c r="I357" s="88"/>
      <c r="J357" s="88"/>
      <c r="K357" s="88"/>
      <c r="L357" s="17" t="s">
        <v>536</v>
      </c>
    </row>
    <row r="358" spans="1:12" s="29" customFormat="1" ht="20.100000000000001" customHeight="1">
      <c r="A358" s="133"/>
      <c r="B358" s="134"/>
      <c r="C358" s="33" t="s">
        <v>299</v>
      </c>
      <c r="D358" s="22">
        <v>72600</v>
      </c>
      <c r="E358" s="132">
        <v>0</v>
      </c>
      <c r="F358" s="56"/>
      <c r="G358" s="56"/>
      <c r="H358" s="57"/>
      <c r="I358" s="56"/>
      <c r="J358" s="56"/>
      <c r="K358" s="57"/>
      <c r="L358" s="126" t="s">
        <v>593</v>
      </c>
    </row>
    <row r="359" spans="1:12" s="29" customFormat="1" ht="20.100000000000001" customHeight="1">
      <c r="A359" s="133"/>
      <c r="B359" s="134"/>
      <c r="C359" s="33" t="s">
        <v>300</v>
      </c>
      <c r="D359" s="22">
        <v>76500</v>
      </c>
      <c r="E359" s="132"/>
      <c r="F359" s="56"/>
      <c r="G359" s="56"/>
      <c r="H359" s="57"/>
      <c r="I359" s="56"/>
      <c r="J359" s="56"/>
      <c r="K359" s="57"/>
      <c r="L359" s="127"/>
    </row>
    <row r="360" spans="1:12" s="29" customFormat="1" ht="20.100000000000001" customHeight="1">
      <c r="A360" s="133"/>
      <c r="B360" s="134"/>
      <c r="C360" s="33" t="s">
        <v>301</v>
      </c>
      <c r="D360" s="22">
        <v>59700</v>
      </c>
      <c r="E360" s="132"/>
      <c r="F360" s="56"/>
      <c r="G360" s="56"/>
      <c r="H360" s="57"/>
      <c r="I360" s="56"/>
      <c r="J360" s="56"/>
      <c r="K360" s="57"/>
      <c r="L360" s="127"/>
    </row>
    <row r="361" spans="1:12" s="29" customFormat="1" ht="20.100000000000001" customHeight="1">
      <c r="A361" s="133"/>
      <c r="B361" s="134"/>
      <c r="C361" s="33" t="s">
        <v>302</v>
      </c>
      <c r="D361" s="22">
        <v>59500</v>
      </c>
      <c r="E361" s="132">
        <v>0</v>
      </c>
      <c r="F361" s="56"/>
      <c r="G361" s="56"/>
      <c r="H361" s="57"/>
      <c r="I361" s="56"/>
      <c r="J361" s="56"/>
      <c r="K361" s="57"/>
      <c r="L361" s="127"/>
    </row>
    <row r="362" spans="1:12" s="29" customFormat="1" ht="20.100000000000001" customHeight="1">
      <c r="A362" s="133"/>
      <c r="B362" s="134"/>
      <c r="C362" s="33" t="s">
        <v>303</v>
      </c>
      <c r="D362" s="22">
        <v>4800</v>
      </c>
      <c r="E362" s="132"/>
      <c r="F362" s="56"/>
      <c r="G362" s="56"/>
      <c r="H362" s="57"/>
      <c r="I362" s="56"/>
      <c r="J362" s="56"/>
      <c r="K362" s="57"/>
      <c r="L362" s="127"/>
    </row>
    <row r="363" spans="1:12" s="29" customFormat="1" ht="20.100000000000001" customHeight="1">
      <c r="A363" s="133"/>
      <c r="B363" s="134"/>
      <c r="C363" s="33" t="s">
        <v>304</v>
      </c>
      <c r="D363" s="22">
        <v>10000</v>
      </c>
      <c r="E363" s="132"/>
      <c r="F363" s="56"/>
      <c r="G363" s="56"/>
      <c r="H363" s="57"/>
      <c r="I363" s="56"/>
      <c r="J363" s="56"/>
      <c r="K363" s="57"/>
      <c r="L363" s="128"/>
    </row>
    <row r="364" spans="1:12" s="29" customFormat="1" ht="15">
      <c r="A364" s="133"/>
      <c r="B364" s="134"/>
      <c r="C364" s="31" t="s">
        <v>35</v>
      </c>
      <c r="D364" s="3">
        <f t="shared" ref="D364:K364" si="26">SUM(D356:D363)</f>
        <v>661100</v>
      </c>
      <c r="E364" s="3">
        <f t="shared" si="26"/>
        <v>351000</v>
      </c>
      <c r="F364" s="58">
        <f t="shared" si="26"/>
        <v>0</v>
      </c>
      <c r="G364" s="58">
        <f t="shared" si="26"/>
        <v>350000</v>
      </c>
      <c r="H364" s="58">
        <f t="shared" si="26"/>
        <v>350000</v>
      </c>
      <c r="I364" s="58">
        <f t="shared" si="26"/>
        <v>0</v>
      </c>
      <c r="J364" s="58">
        <f t="shared" si="26"/>
        <v>315000</v>
      </c>
      <c r="K364" s="58">
        <f t="shared" si="26"/>
        <v>315000</v>
      </c>
      <c r="L364" s="4"/>
    </row>
    <row r="365" spans="1:12" s="29" customFormat="1" ht="15">
      <c r="A365" s="133">
        <v>33</v>
      </c>
      <c r="B365" s="134" t="s">
        <v>305</v>
      </c>
      <c r="C365" s="32" t="s">
        <v>306</v>
      </c>
      <c r="D365" s="12">
        <v>169809</v>
      </c>
      <c r="E365" s="12">
        <v>169809</v>
      </c>
      <c r="F365" s="61">
        <v>0</v>
      </c>
      <c r="G365" s="61">
        <v>169000</v>
      </c>
      <c r="H365" s="62">
        <f>F365+G365</f>
        <v>169000</v>
      </c>
      <c r="I365" s="61">
        <f>F365*0.9</f>
        <v>0</v>
      </c>
      <c r="J365" s="61">
        <f>G365*0.9</f>
        <v>152100</v>
      </c>
      <c r="K365" s="62">
        <f>I365+J365</f>
        <v>152100</v>
      </c>
      <c r="L365" s="13"/>
    </row>
    <row r="366" spans="1:12" s="29" customFormat="1" ht="15">
      <c r="A366" s="133"/>
      <c r="B366" s="134"/>
      <c r="C366" s="33" t="s">
        <v>307</v>
      </c>
      <c r="D366" s="22">
        <v>15750</v>
      </c>
      <c r="E366" s="132">
        <v>0</v>
      </c>
      <c r="F366" s="56"/>
      <c r="G366" s="56"/>
      <c r="H366" s="57"/>
      <c r="I366" s="56"/>
      <c r="J366" s="56"/>
      <c r="K366" s="57"/>
      <c r="L366" s="126" t="s">
        <v>592</v>
      </c>
    </row>
    <row r="367" spans="1:12" s="29" customFormat="1" ht="15">
      <c r="A367" s="133"/>
      <c r="B367" s="134"/>
      <c r="C367" s="33" t="s">
        <v>256</v>
      </c>
      <c r="D367" s="22">
        <v>4700</v>
      </c>
      <c r="E367" s="132"/>
      <c r="F367" s="56"/>
      <c r="G367" s="56"/>
      <c r="H367" s="57"/>
      <c r="I367" s="56"/>
      <c r="J367" s="56"/>
      <c r="K367" s="57"/>
      <c r="L367" s="127"/>
    </row>
    <row r="368" spans="1:12" s="29" customFormat="1" ht="15">
      <c r="A368" s="133"/>
      <c r="B368" s="134"/>
      <c r="C368" s="33" t="s">
        <v>308</v>
      </c>
      <c r="D368" s="22">
        <v>57246</v>
      </c>
      <c r="E368" s="132"/>
      <c r="F368" s="56"/>
      <c r="G368" s="56"/>
      <c r="H368" s="57"/>
      <c r="I368" s="56"/>
      <c r="J368" s="56"/>
      <c r="K368" s="57"/>
      <c r="L368" s="127"/>
    </row>
    <row r="369" spans="1:12" s="29" customFormat="1" ht="15">
      <c r="A369" s="133"/>
      <c r="B369" s="134"/>
      <c r="C369" s="33" t="s">
        <v>309</v>
      </c>
      <c r="D369" s="22">
        <v>6926</v>
      </c>
      <c r="E369" s="132"/>
      <c r="F369" s="56"/>
      <c r="G369" s="56"/>
      <c r="H369" s="57"/>
      <c r="I369" s="56"/>
      <c r="J369" s="56"/>
      <c r="K369" s="57"/>
      <c r="L369" s="127"/>
    </row>
    <row r="370" spans="1:12" s="29" customFormat="1" ht="16.5" customHeight="1">
      <c r="A370" s="133"/>
      <c r="B370" s="134"/>
      <c r="C370" s="33" t="s">
        <v>310</v>
      </c>
      <c r="D370" s="22">
        <v>10164</v>
      </c>
      <c r="E370" s="132"/>
      <c r="F370" s="56"/>
      <c r="G370" s="56"/>
      <c r="H370" s="57"/>
      <c r="I370" s="56"/>
      <c r="J370" s="56"/>
      <c r="K370" s="57"/>
      <c r="L370" s="127"/>
    </row>
    <row r="371" spans="1:12" s="29" customFormat="1" ht="16.5" customHeight="1">
      <c r="A371" s="133"/>
      <c r="B371" s="134"/>
      <c r="C371" s="33" t="s">
        <v>311</v>
      </c>
      <c r="D371" s="22">
        <v>52615</v>
      </c>
      <c r="E371" s="132"/>
      <c r="F371" s="56"/>
      <c r="G371" s="56"/>
      <c r="H371" s="57"/>
      <c r="I371" s="56"/>
      <c r="J371" s="56"/>
      <c r="K371" s="57"/>
      <c r="L371" s="127"/>
    </row>
    <row r="372" spans="1:12" s="29" customFormat="1" ht="16.5" customHeight="1">
      <c r="A372" s="133"/>
      <c r="B372" s="134"/>
      <c r="C372" s="33" t="s">
        <v>46</v>
      </c>
      <c r="D372" s="22">
        <v>17600</v>
      </c>
      <c r="E372" s="132"/>
      <c r="F372" s="56"/>
      <c r="G372" s="56"/>
      <c r="H372" s="57"/>
      <c r="I372" s="56"/>
      <c r="J372" s="56"/>
      <c r="K372" s="57"/>
      <c r="L372" s="127"/>
    </row>
    <row r="373" spans="1:12" s="29" customFormat="1" ht="16.5" customHeight="1">
      <c r="A373" s="133"/>
      <c r="B373" s="134"/>
      <c r="C373" s="33" t="s">
        <v>312</v>
      </c>
      <c r="D373" s="22">
        <v>23500</v>
      </c>
      <c r="E373" s="132"/>
      <c r="F373" s="56"/>
      <c r="G373" s="56"/>
      <c r="H373" s="57"/>
      <c r="I373" s="56"/>
      <c r="J373" s="56"/>
      <c r="K373" s="57"/>
      <c r="L373" s="128"/>
    </row>
    <row r="374" spans="1:12" s="29" customFormat="1" ht="15">
      <c r="A374" s="133"/>
      <c r="B374" s="134"/>
      <c r="C374" s="31" t="s">
        <v>35</v>
      </c>
      <c r="D374" s="3">
        <f t="shared" ref="D374:K374" si="27">SUM(D365:D373)</f>
        <v>358310</v>
      </c>
      <c r="E374" s="3">
        <f t="shared" si="27"/>
        <v>169809</v>
      </c>
      <c r="F374" s="58">
        <f t="shared" si="27"/>
        <v>0</v>
      </c>
      <c r="G374" s="58">
        <f t="shared" si="27"/>
        <v>169000</v>
      </c>
      <c r="H374" s="58">
        <f t="shared" si="27"/>
        <v>169000</v>
      </c>
      <c r="I374" s="58">
        <f t="shared" si="27"/>
        <v>0</v>
      </c>
      <c r="J374" s="58">
        <f t="shared" si="27"/>
        <v>152100</v>
      </c>
      <c r="K374" s="58">
        <f t="shared" si="27"/>
        <v>152100</v>
      </c>
      <c r="L374" s="4"/>
    </row>
    <row r="375" spans="1:12" s="29" customFormat="1" ht="57.75">
      <c r="A375" s="133">
        <v>34</v>
      </c>
      <c r="B375" s="134" t="s">
        <v>313</v>
      </c>
      <c r="C375" s="39" t="s">
        <v>538</v>
      </c>
      <c r="D375" s="12">
        <v>56500</v>
      </c>
      <c r="E375" s="12">
        <v>56500</v>
      </c>
      <c r="F375" s="85">
        <v>0</v>
      </c>
      <c r="G375" s="85">
        <v>96000</v>
      </c>
      <c r="H375" s="87">
        <f>F375+G375</f>
        <v>96000</v>
      </c>
      <c r="I375" s="85">
        <f>F375*0.9</f>
        <v>0</v>
      </c>
      <c r="J375" s="85">
        <f>G375*0.9</f>
        <v>86400</v>
      </c>
      <c r="K375" s="87">
        <f>I375+J375</f>
        <v>86400</v>
      </c>
      <c r="L375" s="13" t="s">
        <v>543</v>
      </c>
    </row>
    <row r="376" spans="1:12" s="29" customFormat="1" ht="16.5" customHeight="1">
      <c r="A376" s="133"/>
      <c r="B376" s="134"/>
      <c r="C376" s="32" t="s">
        <v>537</v>
      </c>
      <c r="D376" s="12">
        <v>16000</v>
      </c>
      <c r="E376" s="12">
        <v>16000</v>
      </c>
      <c r="F376" s="90"/>
      <c r="G376" s="90"/>
      <c r="H376" s="89"/>
      <c r="I376" s="89"/>
      <c r="J376" s="89"/>
      <c r="K376" s="89"/>
      <c r="L376" s="13"/>
    </row>
    <row r="377" spans="1:12" s="29" customFormat="1" ht="15">
      <c r="A377" s="133"/>
      <c r="B377" s="134"/>
      <c r="C377" s="32" t="s">
        <v>314</v>
      </c>
      <c r="D377" s="12">
        <v>24000</v>
      </c>
      <c r="E377" s="12">
        <v>24000</v>
      </c>
      <c r="F377" s="86"/>
      <c r="G377" s="86"/>
      <c r="H377" s="88"/>
      <c r="I377" s="88"/>
      <c r="J377" s="88"/>
      <c r="K377" s="88"/>
      <c r="L377" s="13"/>
    </row>
    <row r="378" spans="1:12" s="29" customFormat="1" ht="15">
      <c r="A378" s="133"/>
      <c r="B378" s="134"/>
      <c r="C378" s="32" t="s">
        <v>89</v>
      </c>
      <c r="D378" s="12">
        <v>9900</v>
      </c>
      <c r="E378" s="12">
        <v>9900</v>
      </c>
      <c r="F378" s="61">
        <v>9000</v>
      </c>
      <c r="G378" s="61">
        <v>0</v>
      </c>
      <c r="H378" s="62">
        <f>F378+G378</f>
        <v>9000</v>
      </c>
      <c r="I378" s="61">
        <f>F378*0.9</f>
        <v>8100</v>
      </c>
      <c r="J378" s="61">
        <f>G378*0.9</f>
        <v>0</v>
      </c>
      <c r="K378" s="62">
        <f>I378+J378</f>
        <v>8100</v>
      </c>
      <c r="L378" s="13"/>
    </row>
    <row r="379" spans="1:12" s="29" customFormat="1" ht="15">
      <c r="A379" s="133"/>
      <c r="B379" s="134"/>
      <c r="C379" s="31" t="s">
        <v>35</v>
      </c>
      <c r="D379" s="3">
        <f t="shared" ref="D379:K379" si="28">SUM(D375:D378)</f>
        <v>106400</v>
      </c>
      <c r="E379" s="3">
        <f t="shared" si="28"/>
        <v>106400</v>
      </c>
      <c r="F379" s="58">
        <f t="shared" si="28"/>
        <v>9000</v>
      </c>
      <c r="G379" s="58">
        <f t="shared" si="28"/>
        <v>96000</v>
      </c>
      <c r="H379" s="58">
        <f t="shared" si="28"/>
        <v>105000</v>
      </c>
      <c r="I379" s="58">
        <f t="shared" si="28"/>
        <v>8100</v>
      </c>
      <c r="J379" s="58">
        <f t="shared" si="28"/>
        <v>86400</v>
      </c>
      <c r="K379" s="58">
        <f t="shared" si="28"/>
        <v>94500</v>
      </c>
      <c r="L379" s="4"/>
    </row>
    <row r="380" spans="1:12" s="29" customFormat="1" ht="57.75">
      <c r="A380" s="133">
        <v>35</v>
      </c>
      <c r="B380" s="146" t="s">
        <v>541</v>
      </c>
      <c r="C380" s="32" t="s">
        <v>315</v>
      </c>
      <c r="D380" s="12">
        <v>278400</v>
      </c>
      <c r="E380" s="12">
        <v>270000</v>
      </c>
      <c r="F380" s="85">
        <v>0</v>
      </c>
      <c r="G380" s="85">
        <v>380000</v>
      </c>
      <c r="H380" s="87">
        <f>F380+G380</f>
        <v>380000</v>
      </c>
      <c r="I380" s="85">
        <f>F380*0.9</f>
        <v>0</v>
      </c>
      <c r="J380" s="85">
        <f>G380*0.9</f>
        <v>342000</v>
      </c>
      <c r="K380" s="87">
        <f>I380+J380</f>
        <v>342000</v>
      </c>
      <c r="L380" s="13" t="s">
        <v>540</v>
      </c>
    </row>
    <row r="381" spans="1:12" s="29" customFormat="1" ht="20.100000000000001" customHeight="1">
      <c r="A381" s="133"/>
      <c r="B381" s="134"/>
      <c r="C381" s="32" t="s">
        <v>316</v>
      </c>
      <c r="D381" s="12">
        <v>108360</v>
      </c>
      <c r="E381" s="12">
        <v>99000</v>
      </c>
      <c r="F381" s="90"/>
      <c r="G381" s="90"/>
      <c r="H381" s="89"/>
      <c r="I381" s="89"/>
      <c r="J381" s="89"/>
      <c r="K381" s="89"/>
      <c r="L381" s="13"/>
    </row>
    <row r="382" spans="1:12" s="29" customFormat="1" ht="42.75">
      <c r="A382" s="133"/>
      <c r="B382" s="134"/>
      <c r="C382" s="32" t="s">
        <v>47</v>
      </c>
      <c r="D382" s="12">
        <v>16000</v>
      </c>
      <c r="E382" s="12">
        <v>11000</v>
      </c>
      <c r="F382" s="86"/>
      <c r="G382" s="86"/>
      <c r="H382" s="88"/>
      <c r="I382" s="88"/>
      <c r="J382" s="88"/>
      <c r="K382" s="88"/>
      <c r="L382" s="17" t="s">
        <v>542</v>
      </c>
    </row>
    <row r="383" spans="1:12" s="29" customFormat="1" ht="20.100000000000001" customHeight="1">
      <c r="A383" s="133"/>
      <c r="B383" s="134"/>
      <c r="C383" s="33" t="s">
        <v>317</v>
      </c>
      <c r="D383" s="22">
        <v>5000</v>
      </c>
      <c r="E383" s="22">
        <v>0</v>
      </c>
      <c r="F383" s="56"/>
      <c r="G383" s="56"/>
      <c r="H383" s="57"/>
      <c r="I383" s="56"/>
      <c r="J383" s="56"/>
      <c r="K383" s="57"/>
      <c r="L383" s="126" t="s">
        <v>593</v>
      </c>
    </row>
    <row r="384" spans="1:12" s="29" customFormat="1" ht="20.100000000000001" customHeight="1">
      <c r="A384" s="133"/>
      <c r="B384" s="134"/>
      <c r="C384" s="33" t="s">
        <v>89</v>
      </c>
      <c r="D384" s="22">
        <v>13000</v>
      </c>
      <c r="E384" s="132">
        <v>0</v>
      </c>
      <c r="F384" s="56"/>
      <c r="G384" s="56"/>
      <c r="H384" s="57"/>
      <c r="I384" s="56"/>
      <c r="J384" s="56"/>
      <c r="K384" s="57"/>
      <c r="L384" s="127"/>
    </row>
    <row r="385" spans="1:12" s="29" customFormat="1" ht="20.100000000000001" customHeight="1">
      <c r="A385" s="133"/>
      <c r="B385" s="134"/>
      <c r="C385" s="33" t="s">
        <v>318</v>
      </c>
      <c r="D385" s="22">
        <v>5000</v>
      </c>
      <c r="E385" s="132"/>
      <c r="F385" s="56"/>
      <c r="G385" s="56"/>
      <c r="H385" s="57"/>
      <c r="I385" s="56"/>
      <c r="J385" s="56"/>
      <c r="K385" s="57"/>
      <c r="L385" s="128"/>
    </row>
    <row r="386" spans="1:12" s="29" customFormat="1" ht="15">
      <c r="A386" s="133"/>
      <c r="B386" s="134"/>
      <c r="C386" s="31" t="s">
        <v>35</v>
      </c>
      <c r="D386" s="3">
        <f t="shared" ref="D386:K386" si="29">SUM(D380:D385)</f>
        <v>425760</v>
      </c>
      <c r="E386" s="3">
        <f t="shared" si="29"/>
        <v>380000</v>
      </c>
      <c r="F386" s="58">
        <f t="shared" si="29"/>
        <v>0</v>
      </c>
      <c r="G386" s="58">
        <f t="shared" si="29"/>
        <v>380000</v>
      </c>
      <c r="H386" s="58">
        <f t="shared" si="29"/>
        <v>380000</v>
      </c>
      <c r="I386" s="58">
        <f t="shared" si="29"/>
        <v>0</v>
      </c>
      <c r="J386" s="58">
        <f t="shared" si="29"/>
        <v>342000</v>
      </c>
      <c r="K386" s="58">
        <f t="shared" si="29"/>
        <v>342000</v>
      </c>
      <c r="L386" s="4"/>
    </row>
    <row r="387" spans="1:12" s="29" customFormat="1" ht="15">
      <c r="A387" s="133">
        <v>36</v>
      </c>
      <c r="B387" s="134" t="s">
        <v>319</v>
      </c>
      <c r="C387" s="32" t="s">
        <v>144</v>
      </c>
      <c r="D387" s="12">
        <v>144010</v>
      </c>
      <c r="E387" s="12">
        <v>100000</v>
      </c>
      <c r="F387" s="61">
        <v>0</v>
      </c>
      <c r="G387" s="61">
        <v>100000</v>
      </c>
      <c r="H387" s="62">
        <f>F387+G387</f>
        <v>100000</v>
      </c>
      <c r="I387" s="61">
        <f>F387*0.9</f>
        <v>0</v>
      </c>
      <c r="J387" s="61">
        <f>G387*0.9</f>
        <v>90000</v>
      </c>
      <c r="K387" s="62">
        <f>I387+J387</f>
        <v>90000</v>
      </c>
      <c r="L387" s="13"/>
    </row>
    <row r="388" spans="1:12" s="29" customFormat="1" ht="15">
      <c r="A388" s="133"/>
      <c r="B388" s="134"/>
      <c r="C388" s="32" t="s">
        <v>248</v>
      </c>
      <c r="D388" s="12">
        <v>6930</v>
      </c>
      <c r="E388" s="12">
        <v>4990</v>
      </c>
      <c r="F388" s="61">
        <v>4900</v>
      </c>
      <c r="G388" s="61">
        <v>0</v>
      </c>
      <c r="H388" s="62">
        <f>F388+G388</f>
        <v>4900</v>
      </c>
      <c r="I388" s="61">
        <f>F388*0.9</f>
        <v>4410</v>
      </c>
      <c r="J388" s="61">
        <f>G388*0.9</f>
        <v>0</v>
      </c>
      <c r="K388" s="62">
        <f>I388+J388</f>
        <v>4410</v>
      </c>
      <c r="L388" s="13"/>
    </row>
    <row r="389" spans="1:12" s="29" customFormat="1" ht="15">
      <c r="A389" s="133"/>
      <c r="B389" s="134"/>
      <c r="C389" s="33" t="s">
        <v>320</v>
      </c>
      <c r="D389" s="22">
        <v>14721</v>
      </c>
      <c r="E389" s="22">
        <v>0</v>
      </c>
      <c r="F389" s="56"/>
      <c r="G389" s="56"/>
      <c r="H389" s="57"/>
      <c r="I389" s="56"/>
      <c r="J389" s="56"/>
      <c r="K389" s="57"/>
      <c r="L389" s="126" t="s">
        <v>592</v>
      </c>
    </row>
    <row r="390" spans="1:12" s="29" customFormat="1" ht="15">
      <c r="A390" s="133"/>
      <c r="B390" s="134"/>
      <c r="C390" s="33" t="s">
        <v>321</v>
      </c>
      <c r="D390" s="22">
        <v>13600</v>
      </c>
      <c r="E390" s="132">
        <v>0</v>
      </c>
      <c r="F390" s="56"/>
      <c r="G390" s="56"/>
      <c r="H390" s="57"/>
      <c r="I390" s="56"/>
      <c r="J390" s="56"/>
      <c r="K390" s="57"/>
      <c r="L390" s="127"/>
    </row>
    <row r="391" spans="1:12" s="29" customFormat="1" ht="15">
      <c r="A391" s="133"/>
      <c r="B391" s="134"/>
      <c r="C391" s="33" t="s">
        <v>322</v>
      </c>
      <c r="D391" s="22">
        <v>7000</v>
      </c>
      <c r="E391" s="132"/>
      <c r="F391" s="56"/>
      <c r="G391" s="56"/>
      <c r="H391" s="57"/>
      <c r="I391" s="56"/>
      <c r="J391" s="56"/>
      <c r="K391" s="57"/>
      <c r="L391" s="128"/>
    </row>
    <row r="392" spans="1:12" s="29" customFormat="1" ht="15">
      <c r="A392" s="133"/>
      <c r="B392" s="134"/>
      <c r="C392" s="31" t="s">
        <v>35</v>
      </c>
      <c r="D392" s="3">
        <f t="shared" ref="D392:K392" si="30">SUM(D387:D391)</f>
        <v>186261</v>
      </c>
      <c r="E392" s="3">
        <f t="shared" si="30"/>
        <v>104990</v>
      </c>
      <c r="F392" s="58">
        <f t="shared" si="30"/>
        <v>4900</v>
      </c>
      <c r="G392" s="58">
        <f t="shared" si="30"/>
        <v>100000</v>
      </c>
      <c r="H392" s="58">
        <f t="shared" si="30"/>
        <v>104900</v>
      </c>
      <c r="I392" s="58">
        <f t="shared" si="30"/>
        <v>4410</v>
      </c>
      <c r="J392" s="58">
        <f t="shared" si="30"/>
        <v>90000</v>
      </c>
      <c r="K392" s="58">
        <f t="shared" si="30"/>
        <v>94410</v>
      </c>
      <c r="L392" s="4"/>
    </row>
    <row r="393" spans="1:12" s="29" customFormat="1" ht="57.75">
      <c r="A393" s="133">
        <v>37</v>
      </c>
      <c r="B393" s="134" t="s">
        <v>323</v>
      </c>
      <c r="C393" s="32" t="s">
        <v>324</v>
      </c>
      <c r="D393" s="12">
        <v>181927</v>
      </c>
      <c r="E393" s="12">
        <v>180000</v>
      </c>
      <c r="F393" s="61">
        <v>0</v>
      </c>
      <c r="G393" s="61">
        <v>170000</v>
      </c>
      <c r="H393" s="62">
        <f>F393+G393</f>
        <v>170000</v>
      </c>
      <c r="I393" s="61">
        <f>F393*0.9</f>
        <v>0</v>
      </c>
      <c r="J393" s="61">
        <f>G393*0.9</f>
        <v>153000</v>
      </c>
      <c r="K393" s="62">
        <f>I393+J393</f>
        <v>153000</v>
      </c>
      <c r="L393" s="13" t="s">
        <v>544</v>
      </c>
    </row>
    <row r="394" spans="1:12" s="29" customFormat="1" ht="15">
      <c r="A394" s="133"/>
      <c r="B394" s="134"/>
      <c r="C394" s="31" t="s">
        <v>35</v>
      </c>
      <c r="D394" s="3">
        <f t="shared" ref="D394:K394" si="31">SUM(D393:D393)</f>
        <v>181927</v>
      </c>
      <c r="E394" s="3">
        <f t="shared" si="31"/>
        <v>180000</v>
      </c>
      <c r="F394" s="58">
        <f t="shared" si="31"/>
        <v>0</v>
      </c>
      <c r="G394" s="58">
        <f t="shared" si="31"/>
        <v>170000</v>
      </c>
      <c r="H394" s="58">
        <f t="shared" si="31"/>
        <v>170000</v>
      </c>
      <c r="I394" s="58">
        <f t="shared" si="31"/>
        <v>0</v>
      </c>
      <c r="J394" s="58">
        <f t="shared" si="31"/>
        <v>153000</v>
      </c>
      <c r="K394" s="58">
        <f t="shared" si="31"/>
        <v>153000</v>
      </c>
      <c r="L394" s="4"/>
    </row>
    <row r="395" spans="1:12" s="29" customFormat="1" ht="15">
      <c r="A395" s="133">
        <v>38</v>
      </c>
      <c r="B395" s="134" t="s">
        <v>325</v>
      </c>
      <c r="C395" s="32" t="s">
        <v>545</v>
      </c>
      <c r="D395" s="12">
        <v>7350</v>
      </c>
      <c r="E395" s="19">
        <v>7350</v>
      </c>
      <c r="F395" s="85">
        <v>0</v>
      </c>
      <c r="G395" s="85">
        <v>22000</v>
      </c>
      <c r="H395" s="87">
        <f>F395+G395</f>
        <v>22000</v>
      </c>
      <c r="I395" s="85">
        <f>F395*0.9</f>
        <v>0</v>
      </c>
      <c r="J395" s="85">
        <f>G395*0.9</f>
        <v>19800</v>
      </c>
      <c r="K395" s="87">
        <f>I395+J395</f>
        <v>19800</v>
      </c>
      <c r="L395" s="13"/>
    </row>
    <row r="396" spans="1:12" s="29" customFormat="1" ht="15">
      <c r="A396" s="133"/>
      <c r="B396" s="134"/>
      <c r="C396" s="32" t="s">
        <v>327</v>
      </c>
      <c r="D396" s="12">
        <v>15000</v>
      </c>
      <c r="E396" s="12">
        <v>15000</v>
      </c>
      <c r="F396" s="86"/>
      <c r="G396" s="86"/>
      <c r="H396" s="88"/>
      <c r="I396" s="88"/>
      <c r="J396" s="88"/>
      <c r="K396" s="88"/>
      <c r="L396" s="13"/>
    </row>
    <row r="397" spans="1:12" s="29" customFormat="1" ht="15">
      <c r="A397" s="133"/>
      <c r="B397" s="134"/>
      <c r="C397" s="32" t="s">
        <v>326</v>
      </c>
      <c r="D397" s="12">
        <v>8800</v>
      </c>
      <c r="E397" s="19">
        <v>8800</v>
      </c>
      <c r="F397" s="61">
        <v>8000</v>
      </c>
      <c r="G397" s="61">
        <v>0</v>
      </c>
      <c r="H397" s="62">
        <f>F397+G397</f>
        <v>8000</v>
      </c>
      <c r="I397" s="61">
        <f>F397*0.9</f>
        <v>7200</v>
      </c>
      <c r="J397" s="61">
        <f>G397*0.9</f>
        <v>0</v>
      </c>
      <c r="K397" s="62">
        <f>I397+J397</f>
        <v>7200</v>
      </c>
      <c r="L397" s="13"/>
    </row>
    <row r="398" spans="1:12" s="29" customFormat="1" ht="15">
      <c r="A398" s="133"/>
      <c r="B398" s="134"/>
      <c r="C398" s="31" t="s">
        <v>35</v>
      </c>
      <c r="D398" s="3">
        <f t="shared" ref="D398:K398" si="32">SUM(D395:D397)</f>
        <v>31150</v>
      </c>
      <c r="E398" s="3">
        <f t="shared" si="32"/>
        <v>31150</v>
      </c>
      <c r="F398" s="58">
        <f t="shared" si="32"/>
        <v>8000</v>
      </c>
      <c r="G398" s="58">
        <f t="shared" si="32"/>
        <v>22000</v>
      </c>
      <c r="H398" s="58">
        <f t="shared" si="32"/>
        <v>30000</v>
      </c>
      <c r="I398" s="58">
        <f t="shared" si="32"/>
        <v>7200</v>
      </c>
      <c r="J398" s="58">
        <f t="shared" si="32"/>
        <v>19800</v>
      </c>
      <c r="K398" s="58">
        <f t="shared" si="32"/>
        <v>27000</v>
      </c>
      <c r="L398" s="4"/>
    </row>
    <row r="399" spans="1:12" s="29" customFormat="1" ht="15">
      <c r="A399" s="133">
        <v>39</v>
      </c>
      <c r="B399" s="134" t="s">
        <v>328</v>
      </c>
      <c r="C399" s="32" t="s">
        <v>333</v>
      </c>
      <c r="D399" s="12">
        <v>10000</v>
      </c>
      <c r="E399" s="20">
        <v>10000</v>
      </c>
      <c r="F399" s="85">
        <v>0</v>
      </c>
      <c r="G399" s="85">
        <v>57000</v>
      </c>
      <c r="H399" s="87">
        <f>F399+G399</f>
        <v>57000</v>
      </c>
      <c r="I399" s="85">
        <f>F399*0.9</f>
        <v>0</v>
      </c>
      <c r="J399" s="85">
        <f>G399*0.9</f>
        <v>51300</v>
      </c>
      <c r="K399" s="87">
        <f>I399+J399</f>
        <v>51300</v>
      </c>
      <c r="L399" s="13"/>
    </row>
    <row r="400" spans="1:12" s="29" customFormat="1" ht="15">
      <c r="A400" s="133"/>
      <c r="B400" s="134"/>
      <c r="C400" s="32" t="s">
        <v>337</v>
      </c>
      <c r="D400" s="12">
        <v>23880</v>
      </c>
      <c r="E400" s="20">
        <v>23880</v>
      </c>
      <c r="F400" s="90"/>
      <c r="G400" s="90"/>
      <c r="H400" s="89"/>
      <c r="I400" s="89"/>
      <c r="J400" s="89"/>
      <c r="K400" s="89"/>
      <c r="L400" s="13"/>
    </row>
    <row r="401" spans="1:12" s="29" customFormat="1" ht="16.5" customHeight="1">
      <c r="A401" s="133"/>
      <c r="B401" s="134"/>
      <c r="C401" s="32" t="s">
        <v>339</v>
      </c>
      <c r="D401" s="12">
        <v>36237</v>
      </c>
      <c r="E401" s="20">
        <v>17000</v>
      </c>
      <c r="F401" s="90"/>
      <c r="G401" s="90"/>
      <c r="H401" s="89"/>
      <c r="I401" s="89"/>
      <c r="J401" s="89"/>
      <c r="K401" s="89"/>
      <c r="L401" s="13"/>
    </row>
    <row r="402" spans="1:12" s="29" customFormat="1" ht="16.5" customHeight="1">
      <c r="A402" s="133"/>
      <c r="B402" s="134"/>
      <c r="C402" s="32" t="s">
        <v>340</v>
      </c>
      <c r="D402" s="12">
        <v>7800</v>
      </c>
      <c r="E402" s="20">
        <v>7800</v>
      </c>
      <c r="F402" s="86"/>
      <c r="G402" s="86"/>
      <c r="H402" s="88"/>
      <c r="I402" s="88"/>
      <c r="J402" s="88"/>
      <c r="K402" s="88"/>
      <c r="L402" s="13"/>
    </row>
    <row r="403" spans="1:12" s="29" customFormat="1" ht="16.5" customHeight="1">
      <c r="A403" s="133"/>
      <c r="B403" s="134"/>
      <c r="C403" s="32" t="s">
        <v>334</v>
      </c>
      <c r="D403" s="12">
        <v>4800</v>
      </c>
      <c r="E403" s="45">
        <v>4800</v>
      </c>
      <c r="F403" s="85">
        <v>40000</v>
      </c>
      <c r="G403" s="85">
        <v>0</v>
      </c>
      <c r="H403" s="87">
        <f>F403+G403</f>
        <v>40000</v>
      </c>
      <c r="I403" s="85">
        <f>F403*0.9</f>
        <v>36000</v>
      </c>
      <c r="J403" s="85">
        <f>G403*0.9</f>
        <v>0</v>
      </c>
      <c r="K403" s="87">
        <f>I403+J403</f>
        <v>36000</v>
      </c>
      <c r="L403" s="13"/>
    </row>
    <row r="404" spans="1:12" s="29" customFormat="1" ht="16.5" customHeight="1">
      <c r="A404" s="133"/>
      <c r="B404" s="134"/>
      <c r="C404" s="32" t="s">
        <v>335</v>
      </c>
      <c r="D404" s="12">
        <v>9000</v>
      </c>
      <c r="E404" s="45">
        <v>9000</v>
      </c>
      <c r="F404" s="90"/>
      <c r="G404" s="90"/>
      <c r="H404" s="89"/>
      <c r="I404" s="89"/>
      <c r="J404" s="89"/>
      <c r="K404" s="89"/>
      <c r="L404" s="13"/>
    </row>
    <row r="405" spans="1:12" s="29" customFormat="1" ht="15">
      <c r="A405" s="133"/>
      <c r="B405" s="134"/>
      <c r="C405" s="32" t="s">
        <v>329</v>
      </c>
      <c r="D405" s="12">
        <v>9500</v>
      </c>
      <c r="E405" s="19">
        <v>9500</v>
      </c>
      <c r="F405" s="90"/>
      <c r="G405" s="90"/>
      <c r="H405" s="89"/>
      <c r="I405" s="89"/>
      <c r="J405" s="89"/>
      <c r="K405" s="89"/>
      <c r="L405" s="13"/>
    </row>
    <row r="406" spans="1:12" s="29" customFormat="1" ht="15">
      <c r="A406" s="133"/>
      <c r="B406" s="134"/>
      <c r="C406" s="32" t="s">
        <v>330</v>
      </c>
      <c r="D406" s="12">
        <v>5000</v>
      </c>
      <c r="E406" s="19">
        <v>5000</v>
      </c>
      <c r="F406" s="90"/>
      <c r="G406" s="90"/>
      <c r="H406" s="89"/>
      <c r="I406" s="89"/>
      <c r="J406" s="89"/>
      <c r="K406" s="89"/>
      <c r="L406" s="13"/>
    </row>
    <row r="407" spans="1:12" s="29" customFormat="1" ht="15">
      <c r="A407" s="133"/>
      <c r="B407" s="134"/>
      <c r="C407" s="32" t="s">
        <v>331</v>
      </c>
      <c r="D407" s="12">
        <v>12000</v>
      </c>
      <c r="E407" s="19">
        <v>12000</v>
      </c>
      <c r="F407" s="86"/>
      <c r="G407" s="86"/>
      <c r="H407" s="88"/>
      <c r="I407" s="88"/>
      <c r="J407" s="88"/>
      <c r="K407" s="88"/>
      <c r="L407" s="13"/>
    </row>
    <row r="408" spans="1:12" s="29" customFormat="1" ht="15">
      <c r="A408" s="133"/>
      <c r="B408" s="134"/>
      <c r="C408" s="33" t="s">
        <v>332</v>
      </c>
      <c r="D408" s="22">
        <v>28300</v>
      </c>
      <c r="E408" s="34">
        <v>0</v>
      </c>
      <c r="F408" s="56"/>
      <c r="G408" s="56"/>
      <c r="H408" s="57"/>
      <c r="I408" s="56"/>
      <c r="J408" s="56"/>
      <c r="K408" s="57"/>
      <c r="L408" s="126" t="s">
        <v>593</v>
      </c>
    </row>
    <row r="409" spans="1:12" s="29" customFormat="1" ht="15">
      <c r="A409" s="133"/>
      <c r="B409" s="134"/>
      <c r="C409" s="33" t="s">
        <v>336</v>
      </c>
      <c r="D409" s="22">
        <v>504000</v>
      </c>
      <c r="E409" s="35">
        <v>0</v>
      </c>
      <c r="F409" s="56"/>
      <c r="G409" s="56"/>
      <c r="H409" s="57"/>
      <c r="I409" s="56"/>
      <c r="J409" s="56"/>
      <c r="K409" s="57"/>
      <c r="L409" s="127"/>
    </row>
    <row r="410" spans="1:12" s="29" customFormat="1" ht="15">
      <c r="A410" s="133"/>
      <c r="B410" s="134"/>
      <c r="C410" s="33" t="s">
        <v>338</v>
      </c>
      <c r="D410" s="22">
        <v>200750</v>
      </c>
      <c r="E410" s="149">
        <v>0</v>
      </c>
      <c r="F410" s="56"/>
      <c r="G410" s="56"/>
      <c r="H410" s="57"/>
      <c r="I410" s="56"/>
      <c r="J410" s="56"/>
      <c r="K410" s="57"/>
      <c r="L410" s="127"/>
    </row>
    <row r="411" spans="1:12" s="29" customFormat="1" ht="16.5" customHeight="1">
      <c r="A411" s="133"/>
      <c r="B411" s="134"/>
      <c r="C411" s="33" t="s">
        <v>54</v>
      </c>
      <c r="D411" s="22">
        <v>12800</v>
      </c>
      <c r="E411" s="150"/>
      <c r="F411" s="56"/>
      <c r="G411" s="56"/>
      <c r="H411" s="57"/>
      <c r="I411" s="56"/>
      <c r="J411" s="56"/>
      <c r="K411" s="57"/>
      <c r="L411" s="127"/>
    </row>
    <row r="412" spans="1:12" s="29" customFormat="1" ht="16.5" customHeight="1">
      <c r="A412" s="133"/>
      <c r="B412" s="134"/>
      <c r="C412" s="33" t="s">
        <v>201</v>
      </c>
      <c r="D412" s="22">
        <v>84500</v>
      </c>
      <c r="E412" s="150"/>
      <c r="F412" s="56"/>
      <c r="G412" s="56"/>
      <c r="H412" s="57"/>
      <c r="I412" s="56"/>
      <c r="J412" s="56"/>
      <c r="K412" s="57"/>
      <c r="L412" s="128"/>
    </row>
    <row r="413" spans="1:12" s="29" customFormat="1" ht="15">
      <c r="A413" s="133"/>
      <c r="B413" s="134"/>
      <c r="C413" s="31" t="s">
        <v>35</v>
      </c>
      <c r="D413" s="3">
        <f t="shared" ref="D413:K413" si="33">SUM(D399:D412)</f>
        <v>948567</v>
      </c>
      <c r="E413" s="3">
        <f t="shared" si="33"/>
        <v>98980</v>
      </c>
      <c r="F413" s="58">
        <f t="shared" si="33"/>
        <v>40000</v>
      </c>
      <c r="G413" s="58">
        <f t="shared" si="33"/>
        <v>57000</v>
      </c>
      <c r="H413" s="58">
        <f t="shared" si="33"/>
        <v>97000</v>
      </c>
      <c r="I413" s="58">
        <f t="shared" si="33"/>
        <v>36000</v>
      </c>
      <c r="J413" s="58">
        <f t="shared" si="33"/>
        <v>51300</v>
      </c>
      <c r="K413" s="58">
        <f t="shared" si="33"/>
        <v>87300</v>
      </c>
      <c r="L413" s="4"/>
    </row>
    <row r="414" spans="1:12" s="29" customFormat="1" ht="24.95" customHeight="1">
      <c r="A414" s="133">
        <v>40</v>
      </c>
      <c r="B414" s="134" t="s">
        <v>341</v>
      </c>
      <c r="C414" s="32" t="s">
        <v>343</v>
      </c>
      <c r="D414" s="12">
        <v>112110</v>
      </c>
      <c r="E414" s="12">
        <v>112000</v>
      </c>
      <c r="F414" s="61">
        <v>0</v>
      </c>
      <c r="G414" s="61">
        <v>100000</v>
      </c>
      <c r="H414" s="62">
        <f>F414+G414</f>
        <v>100000</v>
      </c>
      <c r="I414" s="61">
        <f>F414*0.9</f>
        <v>0</v>
      </c>
      <c r="J414" s="61">
        <f>G414*0.9</f>
        <v>90000</v>
      </c>
      <c r="K414" s="62">
        <f>I414+J414</f>
        <v>90000</v>
      </c>
      <c r="L414" s="13"/>
    </row>
    <row r="415" spans="1:12" s="29" customFormat="1" ht="24.95" customHeight="1">
      <c r="A415" s="133"/>
      <c r="B415" s="134"/>
      <c r="C415" s="32" t="s">
        <v>346</v>
      </c>
      <c r="D415" s="12">
        <v>6500</v>
      </c>
      <c r="E415" s="12">
        <v>6500</v>
      </c>
      <c r="F415" s="61">
        <v>6000</v>
      </c>
      <c r="G415" s="61">
        <v>0</v>
      </c>
      <c r="H415" s="62">
        <f>F415+G415</f>
        <v>6000</v>
      </c>
      <c r="I415" s="61">
        <f>F415*0.9</f>
        <v>5400</v>
      </c>
      <c r="J415" s="61">
        <f>G415*0.9</f>
        <v>0</v>
      </c>
      <c r="K415" s="62">
        <f>I415+J415</f>
        <v>5400</v>
      </c>
      <c r="L415" s="13"/>
    </row>
    <row r="416" spans="1:12" s="29" customFormat="1" ht="95.1" customHeight="1">
      <c r="A416" s="133"/>
      <c r="B416" s="134"/>
      <c r="C416" s="32" t="s">
        <v>344</v>
      </c>
      <c r="D416" s="12">
        <v>390000</v>
      </c>
      <c r="E416" s="12">
        <v>325000</v>
      </c>
      <c r="F416" s="61"/>
      <c r="G416" s="61"/>
      <c r="H416" s="62"/>
      <c r="I416" s="61"/>
      <c r="J416" s="61"/>
      <c r="K416" s="62"/>
      <c r="L416" s="17" t="s">
        <v>546</v>
      </c>
    </row>
    <row r="417" spans="1:12" s="29" customFormat="1" ht="15">
      <c r="A417" s="133"/>
      <c r="B417" s="134"/>
      <c r="C417" s="33" t="s">
        <v>342</v>
      </c>
      <c r="D417" s="22">
        <v>6000</v>
      </c>
      <c r="E417" s="22">
        <v>0</v>
      </c>
      <c r="F417" s="56"/>
      <c r="G417" s="56"/>
      <c r="H417" s="57"/>
      <c r="I417" s="56"/>
      <c r="J417" s="56"/>
      <c r="K417" s="57"/>
      <c r="L417" s="126" t="s">
        <v>592</v>
      </c>
    </row>
    <row r="418" spans="1:12" s="29" customFormat="1" ht="15">
      <c r="A418" s="133"/>
      <c r="B418" s="134"/>
      <c r="C418" s="33" t="s">
        <v>345</v>
      </c>
      <c r="D418" s="22">
        <v>21000</v>
      </c>
      <c r="E418" s="22"/>
      <c r="F418" s="56"/>
      <c r="G418" s="56"/>
      <c r="H418" s="57"/>
      <c r="I418" s="56"/>
      <c r="J418" s="56"/>
      <c r="K418" s="57"/>
      <c r="L418" s="128"/>
    </row>
    <row r="419" spans="1:12" s="29" customFormat="1" ht="15">
      <c r="A419" s="133"/>
      <c r="B419" s="134"/>
      <c r="C419" s="31" t="s">
        <v>35</v>
      </c>
      <c r="D419" s="3">
        <f t="shared" ref="D419:K419" si="34">SUM(D414:D418)</f>
        <v>535610</v>
      </c>
      <c r="E419" s="3">
        <f t="shared" si="34"/>
        <v>443500</v>
      </c>
      <c r="F419" s="58">
        <f t="shared" si="34"/>
        <v>6000</v>
      </c>
      <c r="G419" s="58">
        <f t="shared" si="34"/>
        <v>100000</v>
      </c>
      <c r="H419" s="58">
        <f t="shared" si="34"/>
        <v>106000</v>
      </c>
      <c r="I419" s="58">
        <f t="shared" si="34"/>
        <v>5400</v>
      </c>
      <c r="J419" s="58">
        <f t="shared" si="34"/>
        <v>90000</v>
      </c>
      <c r="K419" s="58">
        <f t="shared" si="34"/>
        <v>95400</v>
      </c>
      <c r="L419" s="4"/>
    </row>
    <row r="420" spans="1:12" s="29" customFormat="1" ht="15">
      <c r="A420" s="133">
        <v>41</v>
      </c>
      <c r="B420" s="134" t="s">
        <v>347</v>
      </c>
      <c r="C420" s="32" t="s">
        <v>349</v>
      </c>
      <c r="D420" s="12">
        <v>96000</v>
      </c>
      <c r="E420" s="12">
        <v>96000</v>
      </c>
      <c r="F420" s="85">
        <v>0</v>
      </c>
      <c r="G420" s="85">
        <v>145000</v>
      </c>
      <c r="H420" s="87">
        <f>F420+G420</f>
        <v>145000</v>
      </c>
      <c r="I420" s="85">
        <f>F420*0.9</f>
        <v>0</v>
      </c>
      <c r="J420" s="85">
        <f>G420*0.9</f>
        <v>130500</v>
      </c>
      <c r="K420" s="87">
        <f>I420+J420</f>
        <v>130500</v>
      </c>
      <c r="L420" s="13"/>
    </row>
    <row r="421" spans="1:12" s="29" customFormat="1" ht="28.5">
      <c r="A421" s="133"/>
      <c r="B421" s="134"/>
      <c r="C421" s="32" t="s">
        <v>144</v>
      </c>
      <c r="D421" s="12">
        <v>94000</v>
      </c>
      <c r="E421" s="12">
        <v>50000</v>
      </c>
      <c r="F421" s="86"/>
      <c r="G421" s="86"/>
      <c r="H421" s="88"/>
      <c r="I421" s="88"/>
      <c r="J421" s="88"/>
      <c r="K421" s="88"/>
      <c r="L421" s="17" t="s">
        <v>547</v>
      </c>
    </row>
    <row r="422" spans="1:12" s="29" customFormat="1" ht="15">
      <c r="A422" s="133"/>
      <c r="B422" s="134"/>
      <c r="C422" s="32" t="s">
        <v>348</v>
      </c>
      <c r="D422" s="12">
        <v>20000</v>
      </c>
      <c r="E422" s="12">
        <v>20000</v>
      </c>
      <c r="F422" s="61">
        <v>20000</v>
      </c>
      <c r="G422" s="61">
        <v>0</v>
      </c>
      <c r="H422" s="62">
        <f>F422+G422</f>
        <v>20000</v>
      </c>
      <c r="I422" s="61">
        <f>F422*0.9</f>
        <v>18000</v>
      </c>
      <c r="J422" s="61">
        <f>G422*0.9</f>
        <v>0</v>
      </c>
      <c r="K422" s="62">
        <f>I422+J422</f>
        <v>18000</v>
      </c>
      <c r="L422" s="13"/>
    </row>
    <row r="423" spans="1:12" s="29" customFormat="1" ht="15">
      <c r="A423" s="133"/>
      <c r="B423" s="134"/>
      <c r="C423" s="33" t="s">
        <v>248</v>
      </c>
      <c r="D423" s="22">
        <v>9500</v>
      </c>
      <c r="E423" s="132">
        <v>0</v>
      </c>
      <c r="F423" s="56"/>
      <c r="G423" s="56"/>
      <c r="H423" s="57"/>
      <c r="I423" s="56"/>
      <c r="J423" s="56"/>
      <c r="K423" s="57"/>
      <c r="L423" s="126" t="s">
        <v>592</v>
      </c>
    </row>
    <row r="424" spans="1:12" s="29" customFormat="1" ht="15">
      <c r="A424" s="133"/>
      <c r="B424" s="134"/>
      <c r="C424" s="33" t="s">
        <v>89</v>
      </c>
      <c r="D424" s="22">
        <v>9000</v>
      </c>
      <c r="E424" s="132"/>
      <c r="F424" s="56"/>
      <c r="G424" s="56"/>
      <c r="H424" s="57"/>
      <c r="I424" s="56"/>
      <c r="J424" s="56"/>
      <c r="K424" s="57"/>
      <c r="L424" s="127"/>
    </row>
    <row r="425" spans="1:12" s="29" customFormat="1" ht="16.5" customHeight="1">
      <c r="A425" s="133"/>
      <c r="B425" s="134"/>
      <c r="C425" s="33" t="s">
        <v>49</v>
      </c>
      <c r="D425" s="22">
        <v>6990</v>
      </c>
      <c r="E425" s="132"/>
      <c r="F425" s="56"/>
      <c r="G425" s="56"/>
      <c r="H425" s="57"/>
      <c r="I425" s="56"/>
      <c r="J425" s="56"/>
      <c r="K425" s="57"/>
      <c r="L425" s="127"/>
    </row>
    <row r="426" spans="1:12" s="29" customFormat="1" ht="16.5" customHeight="1">
      <c r="A426" s="133"/>
      <c r="B426" s="134"/>
      <c r="C426" s="33" t="s">
        <v>350</v>
      </c>
      <c r="D426" s="22">
        <v>6720</v>
      </c>
      <c r="E426" s="132"/>
      <c r="F426" s="56"/>
      <c r="G426" s="56"/>
      <c r="H426" s="57"/>
      <c r="I426" s="56"/>
      <c r="J426" s="56"/>
      <c r="K426" s="57"/>
      <c r="L426" s="127"/>
    </row>
    <row r="427" spans="1:12" s="29" customFormat="1" ht="16.5" customHeight="1">
      <c r="A427" s="133"/>
      <c r="B427" s="134"/>
      <c r="C427" s="33" t="s">
        <v>351</v>
      </c>
      <c r="D427" s="22">
        <v>7690</v>
      </c>
      <c r="E427" s="132"/>
      <c r="F427" s="56"/>
      <c r="G427" s="56"/>
      <c r="H427" s="57"/>
      <c r="I427" s="56"/>
      <c r="J427" s="56"/>
      <c r="K427" s="57"/>
      <c r="L427" s="128"/>
    </row>
    <row r="428" spans="1:12" s="29" customFormat="1" ht="15">
      <c r="A428" s="133"/>
      <c r="B428" s="134"/>
      <c r="C428" s="31" t="s">
        <v>35</v>
      </c>
      <c r="D428" s="3">
        <f t="shared" ref="D428:K428" si="35">SUM(D420:D427)</f>
        <v>249900</v>
      </c>
      <c r="E428" s="3">
        <f t="shared" si="35"/>
        <v>166000</v>
      </c>
      <c r="F428" s="58">
        <f t="shared" si="35"/>
        <v>20000</v>
      </c>
      <c r="G428" s="58">
        <f t="shared" si="35"/>
        <v>145000</v>
      </c>
      <c r="H428" s="58">
        <f t="shared" si="35"/>
        <v>165000</v>
      </c>
      <c r="I428" s="58">
        <f t="shared" si="35"/>
        <v>18000</v>
      </c>
      <c r="J428" s="58">
        <f t="shared" si="35"/>
        <v>130500</v>
      </c>
      <c r="K428" s="58">
        <f t="shared" si="35"/>
        <v>148500</v>
      </c>
      <c r="L428" s="4"/>
    </row>
    <row r="429" spans="1:12" s="29" customFormat="1" ht="15">
      <c r="A429" s="133">
        <v>42</v>
      </c>
      <c r="B429" s="134" t="s">
        <v>352</v>
      </c>
      <c r="C429" s="32" t="s">
        <v>355</v>
      </c>
      <c r="D429" s="12">
        <v>69600</v>
      </c>
      <c r="E429" s="12">
        <v>69000</v>
      </c>
      <c r="F429" s="85">
        <v>0</v>
      </c>
      <c r="G429" s="85">
        <v>89000</v>
      </c>
      <c r="H429" s="87">
        <f>F429+G429</f>
        <v>89000</v>
      </c>
      <c r="I429" s="85">
        <f>F429*0.9</f>
        <v>0</v>
      </c>
      <c r="J429" s="85">
        <f>G429*0.9</f>
        <v>80100</v>
      </c>
      <c r="K429" s="87">
        <f>I429+J429</f>
        <v>80100</v>
      </c>
      <c r="L429" s="13"/>
    </row>
    <row r="430" spans="1:12" s="29" customFormat="1" ht="15">
      <c r="A430" s="133"/>
      <c r="B430" s="134"/>
      <c r="C430" s="32" t="s">
        <v>276</v>
      </c>
      <c r="D430" s="12">
        <v>24733</v>
      </c>
      <c r="E430" s="12">
        <v>23500</v>
      </c>
      <c r="F430" s="86"/>
      <c r="G430" s="86"/>
      <c r="H430" s="88"/>
      <c r="I430" s="88"/>
      <c r="J430" s="88"/>
      <c r="K430" s="88"/>
      <c r="L430" s="13"/>
    </row>
    <row r="431" spans="1:12" s="29" customFormat="1" ht="15">
      <c r="A431" s="133"/>
      <c r="B431" s="134"/>
      <c r="C431" s="32" t="s">
        <v>356</v>
      </c>
      <c r="D431" s="12">
        <v>6200</v>
      </c>
      <c r="E431" s="12">
        <v>6200</v>
      </c>
      <c r="F431" s="85">
        <v>24000</v>
      </c>
      <c r="G431" s="85">
        <v>0</v>
      </c>
      <c r="H431" s="87">
        <f>F431+G431</f>
        <v>24000</v>
      </c>
      <c r="I431" s="85">
        <f>F431*0.9</f>
        <v>21600</v>
      </c>
      <c r="J431" s="85">
        <f>G431*0.9</f>
        <v>0</v>
      </c>
      <c r="K431" s="87">
        <f>I431+J431</f>
        <v>21600</v>
      </c>
      <c r="L431" s="13"/>
    </row>
    <row r="432" spans="1:12" s="29" customFormat="1" ht="15">
      <c r="A432" s="133"/>
      <c r="B432" s="134"/>
      <c r="C432" s="32" t="s">
        <v>357</v>
      </c>
      <c r="D432" s="12">
        <v>3000</v>
      </c>
      <c r="E432" s="12">
        <v>3000</v>
      </c>
      <c r="F432" s="90"/>
      <c r="G432" s="90"/>
      <c r="H432" s="89"/>
      <c r="I432" s="89"/>
      <c r="J432" s="89"/>
      <c r="K432" s="89"/>
      <c r="L432" s="13"/>
    </row>
    <row r="433" spans="1:12" s="29" customFormat="1" ht="45" customHeight="1">
      <c r="A433" s="133"/>
      <c r="B433" s="134"/>
      <c r="C433" s="32" t="s">
        <v>361</v>
      </c>
      <c r="D433" s="12">
        <v>33150</v>
      </c>
      <c r="E433" s="12">
        <v>6720</v>
      </c>
      <c r="F433" s="90"/>
      <c r="G433" s="90"/>
      <c r="H433" s="89"/>
      <c r="I433" s="89"/>
      <c r="J433" s="89"/>
      <c r="K433" s="89"/>
      <c r="L433" s="17" t="s">
        <v>548</v>
      </c>
    </row>
    <row r="434" spans="1:12" s="29" customFormat="1" ht="16.5" customHeight="1">
      <c r="A434" s="133"/>
      <c r="B434" s="134"/>
      <c r="C434" s="32" t="s">
        <v>364</v>
      </c>
      <c r="D434" s="12">
        <v>8920</v>
      </c>
      <c r="E434" s="12">
        <v>8920</v>
      </c>
      <c r="F434" s="86"/>
      <c r="G434" s="86"/>
      <c r="H434" s="88"/>
      <c r="I434" s="88"/>
      <c r="J434" s="88"/>
      <c r="K434" s="88"/>
      <c r="L434" s="13"/>
    </row>
    <row r="435" spans="1:12" s="29" customFormat="1" ht="16.5" customHeight="1">
      <c r="A435" s="133"/>
      <c r="B435" s="134"/>
      <c r="C435" s="33" t="s">
        <v>362</v>
      </c>
      <c r="D435" s="22">
        <v>154200</v>
      </c>
      <c r="E435" s="22">
        <v>0</v>
      </c>
      <c r="F435" s="56"/>
      <c r="G435" s="56"/>
      <c r="H435" s="57"/>
      <c r="I435" s="56"/>
      <c r="J435" s="56"/>
      <c r="K435" s="57"/>
      <c r="L435" s="126" t="s">
        <v>592</v>
      </c>
    </row>
    <row r="436" spans="1:12" s="29" customFormat="1" ht="16.5" customHeight="1">
      <c r="A436" s="133"/>
      <c r="B436" s="134"/>
      <c r="C436" s="33" t="s">
        <v>363</v>
      </c>
      <c r="D436" s="22">
        <v>23750</v>
      </c>
      <c r="E436" s="22">
        <v>0</v>
      </c>
      <c r="F436" s="56"/>
      <c r="G436" s="56"/>
      <c r="H436" s="57"/>
      <c r="I436" s="56"/>
      <c r="J436" s="56"/>
      <c r="K436" s="57"/>
      <c r="L436" s="127"/>
    </row>
    <row r="437" spans="1:12" s="29" customFormat="1" ht="15">
      <c r="A437" s="133"/>
      <c r="B437" s="134"/>
      <c r="C437" s="33" t="s">
        <v>353</v>
      </c>
      <c r="D437" s="22">
        <v>1000</v>
      </c>
      <c r="E437" s="132">
        <v>0</v>
      </c>
      <c r="F437" s="56"/>
      <c r="G437" s="56"/>
      <c r="H437" s="57"/>
      <c r="I437" s="56"/>
      <c r="J437" s="56"/>
      <c r="K437" s="57"/>
      <c r="L437" s="127"/>
    </row>
    <row r="438" spans="1:12" s="29" customFormat="1" ht="15">
      <c r="A438" s="133"/>
      <c r="B438" s="134"/>
      <c r="C438" s="33" t="s">
        <v>354</v>
      </c>
      <c r="D438" s="22">
        <v>1980</v>
      </c>
      <c r="E438" s="132"/>
      <c r="F438" s="56"/>
      <c r="G438" s="56"/>
      <c r="H438" s="57"/>
      <c r="I438" s="56"/>
      <c r="J438" s="56"/>
      <c r="K438" s="57"/>
      <c r="L438" s="127"/>
    </row>
    <row r="439" spans="1:12" s="29" customFormat="1" ht="15">
      <c r="A439" s="133"/>
      <c r="B439" s="134"/>
      <c r="C439" s="33" t="s">
        <v>89</v>
      </c>
      <c r="D439" s="22">
        <v>8480</v>
      </c>
      <c r="E439" s="22">
        <v>0</v>
      </c>
      <c r="F439" s="56"/>
      <c r="G439" s="56"/>
      <c r="H439" s="57"/>
      <c r="I439" s="56"/>
      <c r="J439" s="56"/>
      <c r="K439" s="57"/>
      <c r="L439" s="127"/>
    </row>
    <row r="440" spans="1:12" s="29" customFormat="1" ht="16.5" customHeight="1">
      <c r="A440" s="133"/>
      <c r="B440" s="134"/>
      <c r="C440" s="33" t="s">
        <v>140</v>
      </c>
      <c r="D440" s="22">
        <v>5000</v>
      </c>
      <c r="E440" s="132">
        <v>0</v>
      </c>
      <c r="F440" s="56"/>
      <c r="G440" s="56"/>
      <c r="H440" s="57"/>
      <c r="I440" s="56"/>
      <c r="J440" s="56"/>
      <c r="K440" s="57"/>
      <c r="L440" s="127"/>
    </row>
    <row r="441" spans="1:12" s="29" customFormat="1" ht="16.5" customHeight="1">
      <c r="A441" s="133"/>
      <c r="B441" s="134"/>
      <c r="C441" s="33" t="s">
        <v>358</v>
      </c>
      <c r="D441" s="22">
        <v>6200</v>
      </c>
      <c r="E441" s="132"/>
      <c r="F441" s="56"/>
      <c r="G441" s="56"/>
      <c r="H441" s="57"/>
      <c r="I441" s="56"/>
      <c r="J441" s="56"/>
      <c r="K441" s="57"/>
      <c r="L441" s="127"/>
    </row>
    <row r="442" spans="1:12" s="29" customFormat="1" ht="16.5" customHeight="1">
      <c r="A442" s="133"/>
      <c r="B442" s="134"/>
      <c r="C442" s="33" t="s">
        <v>359</v>
      </c>
      <c r="D442" s="22">
        <v>2900</v>
      </c>
      <c r="E442" s="132"/>
      <c r="F442" s="56"/>
      <c r="G442" s="56"/>
      <c r="H442" s="57"/>
      <c r="I442" s="56"/>
      <c r="J442" s="56"/>
      <c r="K442" s="57"/>
      <c r="L442" s="127"/>
    </row>
    <row r="443" spans="1:12" s="29" customFormat="1" ht="15">
      <c r="A443" s="133"/>
      <c r="B443" s="134"/>
      <c r="C443" s="33" t="s">
        <v>360</v>
      </c>
      <c r="D443" s="22">
        <v>8400</v>
      </c>
      <c r="E443" s="132"/>
      <c r="F443" s="56"/>
      <c r="G443" s="56"/>
      <c r="H443" s="57"/>
      <c r="I443" s="56"/>
      <c r="J443" s="56"/>
      <c r="K443" s="57"/>
      <c r="L443" s="128"/>
    </row>
    <row r="444" spans="1:12" s="29" customFormat="1" ht="15">
      <c r="A444" s="133"/>
      <c r="B444" s="134"/>
      <c r="C444" s="31" t="s">
        <v>35</v>
      </c>
      <c r="D444" s="3">
        <f t="shared" ref="D444:K444" si="36">SUM(D429:D443)</f>
        <v>357513</v>
      </c>
      <c r="E444" s="3">
        <f t="shared" si="36"/>
        <v>117340</v>
      </c>
      <c r="F444" s="58">
        <f t="shared" si="36"/>
        <v>24000</v>
      </c>
      <c r="G444" s="58">
        <f t="shared" si="36"/>
        <v>89000</v>
      </c>
      <c r="H444" s="58">
        <f t="shared" si="36"/>
        <v>113000</v>
      </c>
      <c r="I444" s="58">
        <f t="shared" si="36"/>
        <v>21600</v>
      </c>
      <c r="J444" s="58">
        <f t="shared" si="36"/>
        <v>80100</v>
      </c>
      <c r="K444" s="58">
        <f t="shared" si="36"/>
        <v>101700</v>
      </c>
      <c r="L444" s="4"/>
    </row>
    <row r="445" spans="1:12" s="29" customFormat="1" ht="15">
      <c r="A445" s="133">
        <v>43</v>
      </c>
      <c r="B445" s="134" t="s">
        <v>365</v>
      </c>
      <c r="C445" s="32" t="s">
        <v>83</v>
      </c>
      <c r="D445" s="12">
        <v>27500</v>
      </c>
      <c r="E445" s="12">
        <v>27500</v>
      </c>
      <c r="F445" s="85">
        <v>0</v>
      </c>
      <c r="G445" s="85">
        <v>62000</v>
      </c>
      <c r="H445" s="87">
        <f>F445+G445</f>
        <v>62000</v>
      </c>
      <c r="I445" s="85">
        <f>F445*0.9</f>
        <v>0</v>
      </c>
      <c r="J445" s="85">
        <f>G445*0.9</f>
        <v>55800</v>
      </c>
      <c r="K445" s="87">
        <f>I445+J445</f>
        <v>55800</v>
      </c>
      <c r="L445" s="13"/>
    </row>
    <row r="446" spans="1:12" s="29" customFormat="1" ht="15">
      <c r="A446" s="133"/>
      <c r="B446" s="134"/>
      <c r="C446" s="32" t="s">
        <v>366</v>
      </c>
      <c r="D446" s="12">
        <v>69500</v>
      </c>
      <c r="E446" s="12">
        <v>35000</v>
      </c>
      <c r="F446" s="86"/>
      <c r="G446" s="86"/>
      <c r="H446" s="88"/>
      <c r="I446" s="88"/>
      <c r="J446" s="88"/>
      <c r="K446" s="88"/>
      <c r="L446" s="13"/>
    </row>
    <row r="447" spans="1:12" s="29" customFormat="1" ht="15">
      <c r="A447" s="133"/>
      <c r="B447" s="134"/>
      <c r="C447" s="31" t="s">
        <v>35</v>
      </c>
      <c r="D447" s="3">
        <f t="shared" ref="D447:K447" si="37">SUM(D445:D446)</f>
        <v>97000</v>
      </c>
      <c r="E447" s="3">
        <f t="shared" si="37"/>
        <v>62500</v>
      </c>
      <c r="F447" s="58">
        <f t="shared" si="37"/>
        <v>0</v>
      </c>
      <c r="G447" s="58">
        <f t="shared" si="37"/>
        <v>62000</v>
      </c>
      <c r="H447" s="58">
        <f t="shared" si="37"/>
        <v>62000</v>
      </c>
      <c r="I447" s="58">
        <f t="shared" si="37"/>
        <v>0</v>
      </c>
      <c r="J447" s="58">
        <f t="shared" si="37"/>
        <v>55800</v>
      </c>
      <c r="K447" s="58">
        <f t="shared" si="37"/>
        <v>55800</v>
      </c>
      <c r="L447" s="4"/>
    </row>
    <row r="448" spans="1:12" s="29" customFormat="1" ht="42.75">
      <c r="A448" s="133">
        <v>44</v>
      </c>
      <c r="B448" s="134" t="s">
        <v>367</v>
      </c>
      <c r="C448" s="32" t="s">
        <v>82</v>
      </c>
      <c r="D448" s="12">
        <v>99000</v>
      </c>
      <c r="E448" s="12">
        <v>94500</v>
      </c>
      <c r="F448" s="85">
        <v>0</v>
      </c>
      <c r="G448" s="85">
        <v>244000</v>
      </c>
      <c r="H448" s="87">
        <f>F448+G448</f>
        <v>244000</v>
      </c>
      <c r="I448" s="85">
        <f>F448*0.9</f>
        <v>0</v>
      </c>
      <c r="J448" s="85">
        <f>G448*0.9</f>
        <v>219600</v>
      </c>
      <c r="K448" s="87">
        <f>I448+J448</f>
        <v>219600</v>
      </c>
      <c r="L448" s="17" t="s">
        <v>515</v>
      </c>
    </row>
    <row r="449" spans="1:12" s="29" customFormat="1" ht="71.25">
      <c r="A449" s="133"/>
      <c r="B449" s="134"/>
      <c r="C449" s="39" t="s">
        <v>550</v>
      </c>
      <c r="D449" s="12">
        <v>153230</v>
      </c>
      <c r="E449" s="12">
        <v>150000</v>
      </c>
      <c r="F449" s="86"/>
      <c r="G449" s="86"/>
      <c r="H449" s="88"/>
      <c r="I449" s="88"/>
      <c r="J449" s="88"/>
      <c r="K449" s="88"/>
      <c r="L449" s="17" t="s">
        <v>549</v>
      </c>
    </row>
    <row r="450" spans="1:12" s="29" customFormat="1" ht="15">
      <c r="A450" s="133"/>
      <c r="B450" s="134"/>
      <c r="C450" s="32" t="s">
        <v>44</v>
      </c>
      <c r="D450" s="12">
        <v>19000</v>
      </c>
      <c r="E450" s="12">
        <v>9900</v>
      </c>
      <c r="F450" s="61">
        <v>9000</v>
      </c>
      <c r="G450" s="61">
        <v>0</v>
      </c>
      <c r="H450" s="62">
        <f>F450+G450</f>
        <v>9000</v>
      </c>
      <c r="I450" s="61">
        <f>F450*0.9</f>
        <v>8100</v>
      </c>
      <c r="J450" s="61">
        <f>G450*0.9</f>
        <v>0</v>
      </c>
      <c r="K450" s="62">
        <f>I450+J450</f>
        <v>8100</v>
      </c>
      <c r="L450" s="13"/>
    </row>
    <row r="451" spans="1:12" s="29" customFormat="1" ht="28.5">
      <c r="A451" s="133"/>
      <c r="B451" s="134"/>
      <c r="C451" s="33" t="s">
        <v>369</v>
      </c>
      <c r="D451" s="22">
        <v>25000</v>
      </c>
      <c r="E451" s="22">
        <v>0</v>
      </c>
      <c r="F451" s="56"/>
      <c r="G451" s="56"/>
      <c r="H451" s="57"/>
      <c r="I451" s="56"/>
      <c r="J451" s="56"/>
      <c r="K451" s="57"/>
      <c r="L451" s="23" t="s">
        <v>592</v>
      </c>
    </row>
    <row r="452" spans="1:12" s="29" customFormat="1" ht="15">
      <c r="A452" s="133"/>
      <c r="B452" s="134"/>
      <c r="C452" s="31" t="s">
        <v>35</v>
      </c>
      <c r="D452" s="3">
        <f t="shared" ref="D452:K452" si="38">SUM(D448:D451)</f>
        <v>296230</v>
      </c>
      <c r="E452" s="3">
        <f t="shared" si="38"/>
        <v>254400</v>
      </c>
      <c r="F452" s="58">
        <f t="shared" si="38"/>
        <v>9000</v>
      </c>
      <c r="G452" s="58">
        <f t="shared" si="38"/>
        <v>244000</v>
      </c>
      <c r="H452" s="58">
        <f t="shared" si="38"/>
        <v>253000</v>
      </c>
      <c r="I452" s="58">
        <f t="shared" si="38"/>
        <v>8100</v>
      </c>
      <c r="J452" s="58">
        <f t="shared" si="38"/>
        <v>219600</v>
      </c>
      <c r="K452" s="58">
        <f t="shared" si="38"/>
        <v>227700</v>
      </c>
      <c r="L452" s="4"/>
    </row>
    <row r="453" spans="1:12" s="29" customFormat="1" ht="15">
      <c r="A453" s="133">
        <v>45</v>
      </c>
      <c r="B453" s="134" t="s">
        <v>370</v>
      </c>
      <c r="C453" s="39" t="s">
        <v>551</v>
      </c>
      <c r="D453" s="12">
        <v>55200</v>
      </c>
      <c r="E453" s="12">
        <v>55200</v>
      </c>
      <c r="F453" s="61">
        <v>55000</v>
      </c>
      <c r="G453" s="61">
        <v>0</v>
      </c>
      <c r="H453" s="62">
        <f>F453+G453</f>
        <v>55000</v>
      </c>
      <c r="I453" s="61">
        <f>F453*0.9</f>
        <v>49500</v>
      </c>
      <c r="J453" s="61">
        <f>G453*0.9</f>
        <v>0</v>
      </c>
      <c r="K453" s="62">
        <f>I453+J453</f>
        <v>49500</v>
      </c>
      <c r="L453" s="13"/>
    </row>
    <row r="454" spans="1:12" s="29" customFormat="1" ht="15">
      <c r="A454" s="133"/>
      <c r="B454" s="134"/>
      <c r="C454" s="31" t="s">
        <v>35</v>
      </c>
      <c r="D454" s="3">
        <f t="shared" ref="D454:K454" si="39">SUM(D453:D453)</f>
        <v>55200</v>
      </c>
      <c r="E454" s="3">
        <f t="shared" si="39"/>
        <v>55200</v>
      </c>
      <c r="F454" s="58">
        <f t="shared" si="39"/>
        <v>55000</v>
      </c>
      <c r="G454" s="58">
        <f t="shared" si="39"/>
        <v>0</v>
      </c>
      <c r="H454" s="58">
        <f t="shared" si="39"/>
        <v>55000</v>
      </c>
      <c r="I454" s="58">
        <f t="shared" si="39"/>
        <v>49500</v>
      </c>
      <c r="J454" s="58">
        <f t="shared" si="39"/>
        <v>0</v>
      </c>
      <c r="K454" s="58">
        <f t="shared" si="39"/>
        <v>49500</v>
      </c>
      <c r="L454" s="4"/>
    </row>
    <row r="455" spans="1:12" s="29" customFormat="1" ht="20.100000000000001" customHeight="1">
      <c r="A455" s="133">
        <v>46</v>
      </c>
      <c r="B455" s="134" t="s">
        <v>371</v>
      </c>
      <c r="C455" s="32" t="s">
        <v>339</v>
      </c>
      <c r="D455" s="12">
        <v>18000</v>
      </c>
      <c r="E455" s="12">
        <v>18000</v>
      </c>
      <c r="F455" s="61">
        <v>0</v>
      </c>
      <c r="G455" s="61">
        <v>18000</v>
      </c>
      <c r="H455" s="62">
        <f>F455+G455</f>
        <v>18000</v>
      </c>
      <c r="I455" s="61">
        <f>F455*0.9</f>
        <v>0</v>
      </c>
      <c r="J455" s="61">
        <f>G455*0.9</f>
        <v>16200</v>
      </c>
      <c r="K455" s="62">
        <f>I455+J455</f>
        <v>16200</v>
      </c>
      <c r="L455" s="13"/>
    </row>
    <row r="456" spans="1:12" s="29" customFormat="1" ht="20.100000000000001" customHeight="1">
      <c r="A456" s="133"/>
      <c r="B456" s="134"/>
      <c r="C456" s="32" t="s">
        <v>372</v>
      </c>
      <c r="D456" s="12">
        <v>7200</v>
      </c>
      <c r="E456" s="12">
        <v>7200</v>
      </c>
      <c r="F456" s="85">
        <v>14000</v>
      </c>
      <c r="G456" s="85">
        <v>0</v>
      </c>
      <c r="H456" s="87">
        <f>F456+G456</f>
        <v>14000</v>
      </c>
      <c r="I456" s="85">
        <f>F456*0.9</f>
        <v>12600</v>
      </c>
      <c r="J456" s="85">
        <f>G456*0.9</f>
        <v>0</v>
      </c>
      <c r="K456" s="87">
        <f>I456+J456</f>
        <v>12600</v>
      </c>
      <c r="L456" s="13"/>
    </row>
    <row r="457" spans="1:12" s="29" customFormat="1" ht="20.100000000000001" customHeight="1">
      <c r="A457" s="133"/>
      <c r="B457" s="134"/>
      <c r="C457" s="32" t="s">
        <v>374</v>
      </c>
      <c r="D457" s="12">
        <v>6100</v>
      </c>
      <c r="E457" s="12">
        <v>6100</v>
      </c>
      <c r="F457" s="90"/>
      <c r="G457" s="90"/>
      <c r="H457" s="89"/>
      <c r="I457" s="89"/>
      <c r="J457" s="89"/>
      <c r="K457" s="89"/>
      <c r="L457" s="13"/>
    </row>
    <row r="458" spans="1:12" s="29" customFormat="1" ht="20.100000000000001" customHeight="1">
      <c r="A458" s="133"/>
      <c r="B458" s="134"/>
      <c r="C458" s="32" t="s">
        <v>375</v>
      </c>
      <c r="D458" s="12">
        <v>1550</v>
      </c>
      <c r="E458" s="12">
        <v>1550</v>
      </c>
      <c r="F458" s="86"/>
      <c r="G458" s="86"/>
      <c r="H458" s="88"/>
      <c r="I458" s="88"/>
      <c r="J458" s="88"/>
      <c r="K458" s="88"/>
      <c r="L458" s="13"/>
    </row>
    <row r="459" spans="1:12" s="29" customFormat="1" ht="28.5">
      <c r="A459" s="133"/>
      <c r="B459" s="134"/>
      <c r="C459" s="33" t="s">
        <v>373</v>
      </c>
      <c r="D459" s="22">
        <v>13500</v>
      </c>
      <c r="E459" s="22">
        <v>0</v>
      </c>
      <c r="F459" s="56"/>
      <c r="G459" s="56"/>
      <c r="H459" s="57"/>
      <c r="I459" s="56"/>
      <c r="J459" s="56"/>
      <c r="K459" s="57"/>
      <c r="L459" s="23" t="s">
        <v>592</v>
      </c>
    </row>
    <row r="460" spans="1:12" s="29" customFormat="1" ht="15">
      <c r="A460" s="133"/>
      <c r="B460" s="134"/>
      <c r="C460" s="31" t="s">
        <v>35</v>
      </c>
      <c r="D460" s="3">
        <f t="shared" ref="D460:K460" si="40">SUM(D455:D459)</f>
        <v>46350</v>
      </c>
      <c r="E460" s="3">
        <f t="shared" si="40"/>
        <v>32850</v>
      </c>
      <c r="F460" s="58">
        <f t="shared" si="40"/>
        <v>14000</v>
      </c>
      <c r="G460" s="58">
        <f t="shared" si="40"/>
        <v>18000</v>
      </c>
      <c r="H460" s="58">
        <f t="shared" si="40"/>
        <v>32000</v>
      </c>
      <c r="I460" s="58">
        <f t="shared" si="40"/>
        <v>12600</v>
      </c>
      <c r="J460" s="58">
        <f t="shared" si="40"/>
        <v>16200</v>
      </c>
      <c r="K460" s="58">
        <f t="shared" si="40"/>
        <v>28800</v>
      </c>
      <c r="L460" s="4"/>
    </row>
    <row r="461" spans="1:12" s="29" customFormat="1" ht="15">
      <c r="A461" s="133">
        <v>47</v>
      </c>
      <c r="B461" s="134" t="s">
        <v>376</v>
      </c>
      <c r="C461" s="32" t="s">
        <v>82</v>
      </c>
      <c r="D461" s="12">
        <v>93300</v>
      </c>
      <c r="E461" s="12">
        <v>93000</v>
      </c>
      <c r="F461" s="99">
        <v>0</v>
      </c>
      <c r="G461" s="99">
        <v>190000</v>
      </c>
      <c r="H461" s="87">
        <f>F461+G461</f>
        <v>190000</v>
      </c>
      <c r="I461" s="85">
        <f>F461*0.9</f>
        <v>0</v>
      </c>
      <c r="J461" s="85">
        <f>G461*0.9</f>
        <v>171000</v>
      </c>
      <c r="K461" s="87">
        <f>I461+J461</f>
        <v>171000</v>
      </c>
      <c r="L461" s="13"/>
    </row>
    <row r="462" spans="1:12" s="29" customFormat="1" ht="60" customHeight="1">
      <c r="A462" s="133"/>
      <c r="B462" s="134"/>
      <c r="C462" s="32" t="s">
        <v>379</v>
      </c>
      <c r="D462" s="12">
        <v>50300</v>
      </c>
      <c r="E462" s="145">
        <v>99600</v>
      </c>
      <c r="F462" s="100"/>
      <c r="G462" s="100"/>
      <c r="H462" s="89"/>
      <c r="I462" s="89"/>
      <c r="J462" s="89"/>
      <c r="K462" s="89"/>
      <c r="L462" s="130" t="s">
        <v>555</v>
      </c>
    </row>
    <row r="463" spans="1:12" s="29" customFormat="1" ht="60" customHeight="1">
      <c r="A463" s="133"/>
      <c r="B463" s="134"/>
      <c r="C463" s="39" t="s">
        <v>553</v>
      </c>
      <c r="D463" s="12">
        <v>438500</v>
      </c>
      <c r="E463" s="145"/>
      <c r="F463" s="101"/>
      <c r="G463" s="101"/>
      <c r="H463" s="88"/>
      <c r="I463" s="88"/>
      <c r="J463" s="88"/>
      <c r="K463" s="88"/>
      <c r="L463" s="129"/>
    </row>
    <row r="464" spans="1:12" s="29" customFormat="1" ht="50.1" customHeight="1">
      <c r="A464" s="133"/>
      <c r="B464" s="134"/>
      <c r="C464" s="32" t="s">
        <v>381</v>
      </c>
      <c r="D464" s="12">
        <v>37200</v>
      </c>
      <c r="E464" s="12">
        <v>6200</v>
      </c>
      <c r="F464" s="105">
        <v>20000</v>
      </c>
      <c r="G464" s="105">
        <v>0</v>
      </c>
      <c r="H464" s="102">
        <f>F464+G464</f>
        <v>20000</v>
      </c>
      <c r="I464" s="105">
        <f>F464*0.9</f>
        <v>18000</v>
      </c>
      <c r="J464" s="105">
        <f>G464*0.9</f>
        <v>0</v>
      </c>
      <c r="K464" s="102">
        <f>I464+J464</f>
        <v>18000</v>
      </c>
      <c r="L464" s="17" t="s">
        <v>552</v>
      </c>
    </row>
    <row r="465" spans="1:12" s="29" customFormat="1" ht="16.5" customHeight="1">
      <c r="A465" s="133"/>
      <c r="B465" s="134"/>
      <c r="C465" s="32" t="s">
        <v>384</v>
      </c>
      <c r="D465" s="12">
        <v>4500</v>
      </c>
      <c r="E465" s="12">
        <v>4500</v>
      </c>
      <c r="F465" s="106"/>
      <c r="G465" s="106"/>
      <c r="H465" s="103"/>
      <c r="I465" s="106"/>
      <c r="J465" s="106"/>
      <c r="K465" s="103"/>
      <c r="L465" s="13"/>
    </row>
    <row r="466" spans="1:12" s="29" customFormat="1" ht="20.100000000000001" customHeight="1">
      <c r="A466" s="133"/>
      <c r="B466" s="134"/>
      <c r="C466" s="39" t="s">
        <v>556</v>
      </c>
      <c r="D466" s="12">
        <v>29690</v>
      </c>
      <c r="E466" s="12">
        <v>10000</v>
      </c>
      <c r="F466" s="107"/>
      <c r="G466" s="107"/>
      <c r="H466" s="104"/>
      <c r="I466" s="107"/>
      <c r="J466" s="107"/>
      <c r="K466" s="104"/>
      <c r="L466" s="17"/>
    </row>
    <row r="467" spans="1:12" s="29" customFormat="1" ht="15">
      <c r="A467" s="133"/>
      <c r="B467" s="134"/>
      <c r="C467" s="33" t="s">
        <v>377</v>
      </c>
      <c r="D467" s="22">
        <v>48000</v>
      </c>
      <c r="E467" s="132">
        <v>0</v>
      </c>
      <c r="F467" s="66"/>
      <c r="G467" s="66"/>
      <c r="H467" s="67"/>
      <c r="I467" s="66"/>
      <c r="J467" s="66"/>
      <c r="K467" s="67"/>
      <c r="L467" s="126" t="s">
        <v>592</v>
      </c>
    </row>
    <row r="468" spans="1:12" s="29" customFormat="1" ht="15">
      <c r="A468" s="133"/>
      <c r="B468" s="134"/>
      <c r="C468" s="33" t="s">
        <v>378</v>
      </c>
      <c r="D468" s="22">
        <v>93000</v>
      </c>
      <c r="E468" s="132"/>
      <c r="F468" s="56"/>
      <c r="G468" s="56"/>
      <c r="H468" s="57"/>
      <c r="I468" s="56"/>
      <c r="J468" s="56"/>
      <c r="K468" s="57"/>
      <c r="L468" s="127"/>
    </row>
    <row r="469" spans="1:12" s="29" customFormat="1" ht="16.5" customHeight="1">
      <c r="A469" s="133"/>
      <c r="B469" s="134"/>
      <c r="C469" s="33" t="s">
        <v>380</v>
      </c>
      <c r="D469" s="22">
        <v>115100</v>
      </c>
      <c r="E469" s="22"/>
      <c r="F469" s="56"/>
      <c r="G469" s="56"/>
      <c r="H469" s="57"/>
      <c r="I469" s="56"/>
      <c r="J469" s="56"/>
      <c r="K469" s="57"/>
      <c r="L469" s="127"/>
    </row>
    <row r="470" spans="1:12" s="29" customFormat="1" ht="16.5" customHeight="1">
      <c r="A470" s="133"/>
      <c r="B470" s="134"/>
      <c r="C470" s="33" t="s">
        <v>382</v>
      </c>
      <c r="D470" s="22">
        <v>2500</v>
      </c>
      <c r="E470" s="132">
        <v>0</v>
      </c>
      <c r="F470" s="56"/>
      <c r="G470" s="56"/>
      <c r="H470" s="57"/>
      <c r="I470" s="56"/>
      <c r="J470" s="56"/>
      <c r="K470" s="57"/>
      <c r="L470" s="127"/>
    </row>
    <row r="471" spans="1:12" s="29" customFormat="1" ht="15">
      <c r="A471" s="133"/>
      <c r="B471" s="134"/>
      <c r="C471" s="33" t="s">
        <v>310</v>
      </c>
      <c r="D471" s="22">
        <v>9800</v>
      </c>
      <c r="E471" s="132"/>
      <c r="F471" s="56"/>
      <c r="G471" s="56"/>
      <c r="H471" s="57"/>
      <c r="I471" s="56"/>
      <c r="J471" s="56"/>
      <c r="K471" s="57"/>
      <c r="L471" s="127"/>
    </row>
    <row r="472" spans="1:12" s="29" customFormat="1" ht="15">
      <c r="A472" s="133"/>
      <c r="B472" s="134"/>
      <c r="C472" s="33" t="s">
        <v>75</v>
      </c>
      <c r="D472" s="22">
        <v>4400</v>
      </c>
      <c r="E472" s="132"/>
      <c r="F472" s="56"/>
      <c r="G472" s="56"/>
      <c r="H472" s="57"/>
      <c r="I472" s="56"/>
      <c r="J472" s="56"/>
      <c r="K472" s="57"/>
      <c r="L472" s="127"/>
    </row>
    <row r="473" spans="1:12" s="29" customFormat="1" ht="15">
      <c r="A473" s="133"/>
      <c r="B473" s="134"/>
      <c r="C473" s="33" t="s">
        <v>383</v>
      </c>
      <c r="D473" s="22">
        <v>9500</v>
      </c>
      <c r="E473" s="132"/>
      <c r="F473" s="56"/>
      <c r="G473" s="56"/>
      <c r="H473" s="57"/>
      <c r="I473" s="56"/>
      <c r="J473" s="56"/>
      <c r="K473" s="57"/>
      <c r="L473" s="127"/>
    </row>
    <row r="474" spans="1:12" s="29" customFormat="1" ht="15">
      <c r="A474" s="133"/>
      <c r="B474" s="134"/>
      <c r="C474" s="33" t="s">
        <v>209</v>
      </c>
      <c r="D474" s="22">
        <v>5000</v>
      </c>
      <c r="E474" s="22">
        <v>0</v>
      </c>
      <c r="F474" s="56"/>
      <c r="G474" s="56"/>
      <c r="H474" s="57"/>
      <c r="I474" s="56"/>
      <c r="J474" s="56"/>
      <c r="K474" s="57"/>
      <c r="L474" s="127"/>
    </row>
    <row r="475" spans="1:12" s="29" customFormat="1" ht="16.5" customHeight="1">
      <c r="A475" s="133"/>
      <c r="B475" s="134"/>
      <c r="C475" s="33" t="s">
        <v>275</v>
      </c>
      <c r="D475" s="22">
        <v>12000</v>
      </c>
      <c r="E475" s="22">
        <v>0</v>
      </c>
      <c r="F475" s="56"/>
      <c r="G475" s="56"/>
      <c r="H475" s="57"/>
      <c r="I475" s="56"/>
      <c r="J475" s="56"/>
      <c r="K475" s="57"/>
      <c r="L475" s="127"/>
    </row>
    <row r="476" spans="1:12" s="29" customFormat="1" ht="15">
      <c r="A476" s="133"/>
      <c r="B476" s="134"/>
      <c r="C476" s="33" t="s">
        <v>385</v>
      </c>
      <c r="D476" s="22">
        <v>9900</v>
      </c>
      <c r="E476" s="132">
        <v>0</v>
      </c>
      <c r="F476" s="56"/>
      <c r="G476" s="56"/>
      <c r="H476" s="57"/>
      <c r="I476" s="56"/>
      <c r="J476" s="56"/>
      <c r="K476" s="57"/>
      <c r="L476" s="127"/>
    </row>
    <row r="477" spans="1:12" s="29" customFormat="1" ht="15">
      <c r="A477" s="133"/>
      <c r="B477" s="134"/>
      <c r="C477" s="33" t="s">
        <v>386</v>
      </c>
      <c r="D477" s="22">
        <v>7900</v>
      </c>
      <c r="E477" s="132"/>
      <c r="F477" s="56"/>
      <c r="G477" s="56"/>
      <c r="H477" s="57"/>
      <c r="I477" s="56"/>
      <c r="J477" s="56"/>
      <c r="K477" s="57"/>
      <c r="L477" s="127"/>
    </row>
    <row r="478" spans="1:12" s="29" customFormat="1" ht="15">
      <c r="A478" s="133"/>
      <c r="B478" s="134"/>
      <c r="C478" s="47" t="s">
        <v>554</v>
      </c>
      <c r="D478" s="22">
        <v>7000</v>
      </c>
      <c r="E478" s="132"/>
      <c r="F478" s="56"/>
      <c r="G478" s="56"/>
      <c r="H478" s="57"/>
      <c r="I478" s="56"/>
      <c r="J478" s="56"/>
      <c r="K478" s="57"/>
      <c r="L478" s="127"/>
    </row>
    <row r="479" spans="1:12" s="29" customFormat="1" ht="15">
      <c r="A479" s="133"/>
      <c r="B479" s="134"/>
      <c r="C479" s="33" t="s">
        <v>387</v>
      </c>
      <c r="D479" s="22">
        <v>10980</v>
      </c>
      <c r="E479" s="132"/>
      <c r="F479" s="56"/>
      <c r="G479" s="56"/>
      <c r="H479" s="57"/>
      <c r="I479" s="56"/>
      <c r="J479" s="56"/>
      <c r="K479" s="57"/>
      <c r="L479" s="127"/>
    </row>
    <row r="480" spans="1:12" s="29" customFormat="1" ht="16.5" customHeight="1">
      <c r="A480" s="133"/>
      <c r="B480" s="134"/>
      <c r="C480" s="33" t="s">
        <v>388</v>
      </c>
      <c r="D480" s="22">
        <v>20000</v>
      </c>
      <c r="E480" s="132"/>
      <c r="F480" s="56"/>
      <c r="G480" s="56"/>
      <c r="H480" s="57"/>
      <c r="I480" s="56"/>
      <c r="J480" s="56"/>
      <c r="K480" s="57"/>
      <c r="L480" s="127"/>
    </row>
    <row r="481" spans="1:12" s="29" customFormat="1" ht="16.5" customHeight="1">
      <c r="A481" s="133"/>
      <c r="B481" s="134"/>
      <c r="C481" s="33" t="s">
        <v>389</v>
      </c>
      <c r="D481" s="22">
        <v>37800</v>
      </c>
      <c r="E481" s="132"/>
      <c r="F481" s="56"/>
      <c r="G481" s="56"/>
      <c r="H481" s="57"/>
      <c r="I481" s="56"/>
      <c r="J481" s="56"/>
      <c r="K481" s="57"/>
      <c r="L481" s="128"/>
    </row>
    <row r="482" spans="1:12" s="29" customFormat="1" ht="15">
      <c r="A482" s="133"/>
      <c r="B482" s="134"/>
      <c r="C482" s="31" t="s">
        <v>35</v>
      </c>
      <c r="D482" s="3">
        <f t="shared" ref="D482:K482" si="41">SUM(D461:D481)</f>
        <v>1046370</v>
      </c>
      <c r="E482" s="3">
        <f t="shared" si="41"/>
        <v>213300</v>
      </c>
      <c r="F482" s="58">
        <f t="shared" si="41"/>
        <v>20000</v>
      </c>
      <c r="G482" s="58">
        <f t="shared" si="41"/>
        <v>190000</v>
      </c>
      <c r="H482" s="58">
        <f t="shared" si="41"/>
        <v>210000</v>
      </c>
      <c r="I482" s="58">
        <f t="shared" si="41"/>
        <v>18000</v>
      </c>
      <c r="J482" s="58">
        <f t="shared" si="41"/>
        <v>171000</v>
      </c>
      <c r="K482" s="58">
        <f t="shared" si="41"/>
        <v>189000</v>
      </c>
      <c r="L482" s="4"/>
    </row>
    <row r="483" spans="1:12" s="29" customFormat="1" ht="42.75">
      <c r="A483" s="133">
        <v>48</v>
      </c>
      <c r="B483" s="134" t="s">
        <v>390</v>
      </c>
      <c r="C483" s="39" t="s">
        <v>557</v>
      </c>
      <c r="D483" s="12">
        <v>362240</v>
      </c>
      <c r="E483" s="12">
        <v>200000</v>
      </c>
      <c r="F483" s="61">
        <v>0</v>
      </c>
      <c r="G483" s="61">
        <v>200000</v>
      </c>
      <c r="H483" s="62">
        <f>F483+G483</f>
        <v>200000</v>
      </c>
      <c r="I483" s="61">
        <f>F483*0.9</f>
        <v>0</v>
      </c>
      <c r="J483" s="61">
        <f>G483*0.9</f>
        <v>180000</v>
      </c>
      <c r="K483" s="62">
        <f>I483+J483</f>
        <v>180000</v>
      </c>
      <c r="L483" s="17" t="s">
        <v>558</v>
      </c>
    </row>
    <row r="484" spans="1:12" s="29" customFormat="1" ht="15">
      <c r="A484" s="133"/>
      <c r="B484" s="134"/>
      <c r="C484" s="32" t="s">
        <v>89</v>
      </c>
      <c r="D484" s="12">
        <v>19800</v>
      </c>
      <c r="E484" s="12">
        <v>9900</v>
      </c>
      <c r="F484" s="61">
        <v>9500</v>
      </c>
      <c r="G484" s="61">
        <v>0</v>
      </c>
      <c r="H484" s="62">
        <f>F484+G484</f>
        <v>9500</v>
      </c>
      <c r="I484" s="61">
        <f>F484*0.9</f>
        <v>8550</v>
      </c>
      <c r="J484" s="61">
        <f>G484*0.9</f>
        <v>0</v>
      </c>
      <c r="K484" s="62">
        <f>I484+J484</f>
        <v>8550</v>
      </c>
      <c r="L484" s="13"/>
    </row>
    <row r="485" spans="1:12" s="29" customFormat="1" ht="15">
      <c r="A485" s="133"/>
      <c r="B485" s="134"/>
      <c r="C485" s="33" t="s">
        <v>391</v>
      </c>
      <c r="D485" s="22">
        <v>795000</v>
      </c>
      <c r="E485" s="132">
        <v>0</v>
      </c>
      <c r="F485" s="56"/>
      <c r="G485" s="56"/>
      <c r="H485" s="57"/>
      <c r="I485" s="56"/>
      <c r="J485" s="56"/>
      <c r="K485" s="57"/>
      <c r="L485" s="126" t="s">
        <v>592</v>
      </c>
    </row>
    <row r="486" spans="1:12" s="29" customFormat="1" ht="15">
      <c r="A486" s="133"/>
      <c r="B486" s="134"/>
      <c r="C486" s="33" t="s">
        <v>392</v>
      </c>
      <c r="D486" s="22">
        <v>52000</v>
      </c>
      <c r="E486" s="132"/>
      <c r="F486" s="56"/>
      <c r="G486" s="56"/>
      <c r="H486" s="57"/>
      <c r="I486" s="56"/>
      <c r="J486" s="56"/>
      <c r="K486" s="57"/>
      <c r="L486" s="127"/>
    </row>
    <row r="487" spans="1:12" s="29" customFormat="1" ht="15">
      <c r="A487" s="133"/>
      <c r="B487" s="134"/>
      <c r="C487" s="33" t="s">
        <v>79</v>
      </c>
      <c r="D487" s="22">
        <v>52000</v>
      </c>
      <c r="E487" s="22">
        <v>0</v>
      </c>
      <c r="F487" s="56"/>
      <c r="G487" s="56"/>
      <c r="H487" s="57"/>
      <c r="I487" s="56"/>
      <c r="J487" s="56"/>
      <c r="K487" s="57"/>
      <c r="L487" s="128"/>
    </row>
    <row r="488" spans="1:12" s="29" customFormat="1" ht="15">
      <c r="A488" s="133"/>
      <c r="B488" s="134"/>
      <c r="C488" s="31" t="s">
        <v>35</v>
      </c>
      <c r="D488" s="3">
        <f t="shared" ref="D488:K488" si="42">SUM(D483:D487)</f>
        <v>1281040</v>
      </c>
      <c r="E488" s="3">
        <f t="shared" si="42"/>
        <v>209900</v>
      </c>
      <c r="F488" s="58">
        <f t="shared" si="42"/>
        <v>9500</v>
      </c>
      <c r="G488" s="58">
        <f t="shared" si="42"/>
        <v>200000</v>
      </c>
      <c r="H488" s="58">
        <f t="shared" si="42"/>
        <v>209500</v>
      </c>
      <c r="I488" s="58">
        <f t="shared" si="42"/>
        <v>8550</v>
      </c>
      <c r="J488" s="58">
        <f t="shared" si="42"/>
        <v>180000</v>
      </c>
      <c r="K488" s="58">
        <f t="shared" si="42"/>
        <v>188550</v>
      </c>
      <c r="L488" s="4"/>
    </row>
    <row r="489" spans="1:12" s="29" customFormat="1" ht="20.100000000000001" customHeight="1">
      <c r="A489" s="133">
        <v>49</v>
      </c>
      <c r="B489" s="134" t="s">
        <v>393</v>
      </c>
      <c r="C489" s="32" t="s">
        <v>224</v>
      </c>
      <c r="D489" s="12">
        <v>168750</v>
      </c>
      <c r="E489" s="12">
        <v>150000</v>
      </c>
      <c r="F489" s="85">
        <v>0</v>
      </c>
      <c r="G489" s="85">
        <v>184000</v>
      </c>
      <c r="H489" s="87">
        <f>F489+G489</f>
        <v>184000</v>
      </c>
      <c r="I489" s="85">
        <f>F489*0.9</f>
        <v>0</v>
      </c>
      <c r="J489" s="85">
        <f>G489*0.9</f>
        <v>165600</v>
      </c>
      <c r="K489" s="87">
        <f>I489+J489</f>
        <v>165600</v>
      </c>
      <c r="L489" s="13"/>
    </row>
    <row r="490" spans="1:12" s="29" customFormat="1" ht="28.5">
      <c r="A490" s="133"/>
      <c r="B490" s="134"/>
      <c r="C490" s="39" t="s">
        <v>559</v>
      </c>
      <c r="D490" s="12">
        <v>52000</v>
      </c>
      <c r="E490" s="12">
        <v>23500</v>
      </c>
      <c r="F490" s="90"/>
      <c r="G490" s="90"/>
      <c r="H490" s="89"/>
      <c r="I490" s="89"/>
      <c r="J490" s="89"/>
      <c r="K490" s="89"/>
      <c r="L490" s="17" t="s">
        <v>560</v>
      </c>
    </row>
    <row r="491" spans="1:12" s="29" customFormat="1" ht="24.95" customHeight="1">
      <c r="A491" s="133"/>
      <c r="B491" s="134"/>
      <c r="C491" s="32" t="s">
        <v>89</v>
      </c>
      <c r="D491" s="12">
        <v>13800</v>
      </c>
      <c r="E491" s="12">
        <v>11000</v>
      </c>
      <c r="F491" s="86"/>
      <c r="G491" s="86"/>
      <c r="H491" s="88"/>
      <c r="I491" s="88"/>
      <c r="J491" s="88"/>
      <c r="K491" s="88"/>
      <c r="L491" s="13"/>
    </row>
    <row r="492" spans="1:12" s="29" customFormat="1" ht="50.1" customHeight="1">
      <c r="A492" s="133"/>
      <c r="B492" s="134"/>
      <c r="C492" s="32" t="s">
        <v>398</v>
      </c>
      <c r="D492" s="12">
        <v>4500</v>
      </c>
      <c r="E492" s="12">
        <v>4500</v>
      </c>
      <c r="F492" s="61">
        <v>4500</v>
      </c>
      <c r="G492" s="61">
        <v>0</v>
      </c>
      <c r="H492" s="62">
        <f>F492+G492</f>
        <v>4500</v>
      </c>
      <c r="I492" s="61">
        <f>F492*0.9</f>
        <v>4050</v>
      </c>
      <c r="J492" s="61">
        <f>G492*0.9</f>
        <v>0</v>
      </c>
      <c r="K492" s="62">
        <f>I492+J492</f>
        <v>4050</v>
      </c>
      <c r="L492" s="17" t="s">
        <v>558</v>
      </c>
    </row>
    <row r="493" spans="1:12" s="29" customFormat="1" ht="24.95" customHeight="1">
      <c r="A493" s="133"/>
      <c r="B493" s="134"/>
      <c r="C493" s="33" t="s">
        <v>394</v>
      </c>
      <c r="D493" s="22">
        <v>4500</v>
      </c>
      <c r="E493" s="132">
        <v>0</v>
      </c>
      <c r="F493" s="56"/>
      <c r="G493" s="56"/>
      <c r="H493" s="57"/>
      <c r="I493" s="56"/>
      <c r="J493" s="56"/>
      <c r="K493" s="57"/>
      <c r="L493" s="126" t="s">
        <v>592</v>
      </c>
    </row>
    <row r="494" spans="1:12" s="29" customFormat="1" ht="24.95" customHeight="1">
      <c r="A494" s="133"/>
      <c r="B494" s="134"/>
      <c r="C494" s="33" t="s">
        <v>345</v>
      </c>
      <c r="D494" s="22">
        <v>10000</v>
      </c>
      <c r="E494" s="132"/>
      <c r="F494" s="56"/>
      <c r="G494" s="56"/>
      <c r="H494" s="57"/>
      <c r="I494" s="56"/>
      <c r="J494" s="56"/>
      <c r="K494" s="57"/>
      <c r="L494" s="127"/>
    </row>
    <row r="495" spans="1:12" s="29" customFormat="1" ht="24.95" customHeight="1">
      <c r="A495" s="133"/>
      <c r="B495" s="134"/>
      <c r="C495" s="33" t="s">
        <v>83</v>
      </c>
      <c r="D495" s="22">
        <v>33000</v>
      </c>
      <c r="E495" s="22">
        <v>0</v>
      </c>
      <c r="F495" s="56"/>
      <c r="G495" s="56"/>
      <c r="H495" s="57"/>
      <c r="I495" s="56"/>
      <c r="J495" s="56"/>
      <c r="K495" s="57"/>
      <c r="L495" s="127"/>
    </row>
    <row r="496" spans="1:12" s="29" customFormat="1" ht="24.95" customHeight="1">
      <c r="A496" s="133"/>
      <c r="B496" s="134"/>
      <c r="C496" s="33" t="s">
        <v>396</v>
      </c>
      <c r="D496" s="22">
        <v>3800</v>
      </c>
      <c r="E496" s="22">
        <v>0</v>
      </c>
      <c r="F496" s="56"/>
      <c r="G496" s="56"/>
      <c r="H496" s="57"/>
      <c r="I496" s="56"/>
      <c r="J496" s="56"/>
      <c r="K496" s="57"/>
      <c r="L496" s="127"/>
    </row>
    <row r="497" spans="1:12" s="29" customFormat="1" ht="24.95" customHeight="1">
      <c r="A497" s="133"/>
      <c r="B497" s="134"/>
      <c r="C497" s="33" t="s">
        <v>360</v>
      </c>
      <c r="D497" s="22">
        <v>4480</v>
      </c>
      <c r="E497" s="132">
        <v>0</v>
      </c>
      <c r="F497" s="56"/>
      <c r="G497" s="56"/>
      <c r="H497" s="57"/>
      <c r="I497" s="56"/>
      <c r="J497" s="56"/>
      <c r="K497" s="57"/>
      <c r="L497" s="127"/>
    </row>
    <row r="498" spans="1:12" s="29" customFormat="1" ht="24.95" customHeight="1">
      <c r="A498" s="133"/>
      <c r="B498" s="134"/>
      <c r="C498" s="33" t="s">
        <v>397</v>
      </c>
      <c r="D498" s="22">
        <v>48000</v>
      </c>
      <c r="E498" s="132"/>
      <c r="F498" s="56"/>
      <c r="G498" s="56"/>
      <c r="H498" s="57"/>
      <c r="I498" s="56"/>
      <c r="J498" s="56"/>
      <c r="K498" s="57"/>
      <c r="L498" s="128"/>
    </row>
    <row r="499" spans="1:12" s="29" customFormat="1" ht="15">
      <c r="A499" s="133"/>
      <c r="B499" s="134"/>
      <c r="C499" s="31" t="s">
        <v>35</v>
      </c>
      <c r="D499" s="3">
        <f t="shared" ref="D499:K499" si="43">SUM(D489:D498)</f>
        <v>342830</v>
      </c>
      <c r="E499" s="3">
        <f t="shared" si="43"/>
        <v>189000</v>
      </c>
      <c r="F499" s="58">
        <f t="shared" si="43"/>
        <v>4500</v>
      </c>
      <c r="G499" s="58">
        <f t="shared" si="43"/>
        <v>184000</v>
      </c>
      <c r="H499" s="58">
        <f t="shared" si="43"/>
        <v>188500</v>
      </c>
      <c r="I499" s="58">
        <f t="shared" si="43"/>
        <v>4050</v>
      </c>
      <c r="J499" s="58">
        <f t="shared" si="43"/>
        <v>165600</v>
      </c>
      <c r="K499" s="58">
        <f t="shared" si="43"/>
        <v>169650</v>
      </c>
      <c r="L499" s="4"/>
    </row>
    <row r="500" spans="1:12" s="29" customFormat="1" ht="15">
      <c r="A500" s="133">
        <v>50</v>
      </c>
      <c r="B500" s="134" t="s">
        <v>399</v>
      </c>
      <c r="C500" s="32" t="s">
        <v>402</v>
      </c>
      <c r="D500" s="12">
        <v>18600</v>
      </c>
      <c r="E500" s="12">
        <v>18600</v>
      </c>
      <c r="F500" s="85">
        <v>0</v>
      </c>
      <c r="G500" s="85">
        <v>96000</v>
      </c>
      <c r="H500" s="87">
        <f>F500+G500</f>
        <v>96000</v>
      </c>
      <c r="I500" s="85">
        <f>F500*0.9</f>
        <v>0</v>
      </c>
      <c r="J500" s="85">
        <f>G500*0.9</f>
        <v>86400</v>
      </c>
      <c r="K500" s="87">
        <f>I500+J500</f>
        <v>86400</v>
      </c>
      <c r="L500" s="13"/>
    </row>
    <row r="501" spans="1:12" s="29" customFormat="1" ht="30" customHeight="1">
      <c r="A501" s="133"/>
      <c r="B501" s="134"/>
      <c r="C501" s="32" t="s">
        <v>71</v>
      </c>
      <c r="D501" s="12">
        <v>20988</v>
      </c>
      <c r="E501" s="145">
        <v>78000</v>
      </c>
      <c r="F501" s="89"/>
      <c r="G501" s="89"/>
      <c r="H501" s="89"/>
      <c r="I501" s="89"/>
      <c r="J501" s="89"/>
      <c r="K501" s="89"/>
      <c r="L501" s="130" t="s">
        <v>570</v>
      </c>
    </row>
    <row r="502" spans="1:12" s="29" customFormat="1" ht="30" customHeight="1">
      <c r="A502" s="133"/>
      <c r="B502" s="134"/>
      <c r="C502" s="32" t="s">
        <v>144</v>
      </c>
      <c r="D502" s="12">
        <v>80257</v>
      </c>
      <c r="E502" s="145"/>
      <c r="F502" s="88"/>
      <c r="G502" s="88"/>
      <c r="H502" s="88"/>
      <c r="I502" s="88"/>
      <c r="J502" s="88"/>
      <c r="K502" s="88"/>
      <c r="L502" s="129"/>
    </row>
    <row r="503" spans="1:12" s="29" customFormat="1" ht="15">
      <c r="A503" s="133"/>
      <c r="B503" s="134"/>
      <c r="C503" s="33" t="s">
        <v>400</v>
      </c>
      <c r="D503" s="22">
        <v>16250</v>
      </c>
      <c r="E503" s="22"/>
      <c r="F503" s="56"/>
      <c r="G503" s="56"/>
      <c r="H503" s="57"/>
      <c r="I503" s="56"/>
      <c r="J503" s="56"/>
      <c r="K503" s="57"/>
      <c r="L503" s="126" t="s">
        <v>592</v>
      </c>
    </row>
    <row r="504" spans="1:12" s="29" customFormat="1" ht="15">
      <c r="A504" s="133"/>
      <c r="B504" s="134"/>
      <c r="C504" s="33" t="s">
        <v>401</v>
      </c>
      <c r="D504" s="22">
        <v>36000</v>
      </c>
      <c r="E504" s="22"/>
      <c r="F504" s="56"/>
      <c r="G504" s="56"/>
      <c r="H504" s="57"/>
      <c r="I504" s="56"/>
      <c r="J504" s="56"/>
      <c r="K504" s="57"/>
      <c r="L504" s="127"/>
    </row>
    <row r="505" spans="1:12" s="29" customFormat="1" ht="15">
      <c r="A505" s="133"/>
      <c r="B505" s="134"/>
      <c r="C505" s="33" t="s">
        <v>300</v>
      </c>
      <c r="D505" s="22">
        <v>38000</v>
      </c>
      <c r="E505" s="22"/>
      <c r="F505" s="56"/>
      <c r="G505" s="56"/>
      <c r="H505" s="57"/>
      <c r="I505" s="56"/>
      <c r="J505" s="56"/>
      <c r="K505" s="57"/>
      <c r="L505" s="127"/>
    </row>
    <row r="506" spans="1:12" s="29" customFormat="1" ht="15">
      <c r="A506" s="133"/>
      <c r="B506" s="134"/>
      <c r="C506" s="33" t="s">
        <v>403</v>
      </c>
      <c r="D506" s="22">
        <v>82615</v>
      </c>
      <c r="E506" s="22"/>
      <c r="F506" s="56"/>
      <c r="G506" s="56"/>
      <c r="H506" s="57"/>
      <c r="I506" s="56"/>
      <c r="J506" s="56"/>
      <c r="K506" s="57"/>
      <c r="L506" s="127"/>
    </row>
    <row r="507" spans="1:12" s="29" customFormat="1" ht="16.5" customHeight="1">
      <c r="A507" s="133"/>
      <c r="B507" s="134"/>
      <c r="C507" s="33" t="s">
        <v>404</v>
      </c>
      <c r="D507" s="22">
        <v>18400</v>
      </c>
      <c r="E507" s="132">
        <v>0</v>
      </c>
      <c r="F507" s="56"/>
      <c r="G507" s="56"/>
      <c r="H507" s="57"/>
      <c r="I507" s="56"/>
      <c r="J507" s="56"/>
      <c r="K507" s="57"/>
      <c r="L507" s="127"/>
    </row>
    <row r="508" spans="1:12" s="29" customFormat="1" ht="15">
      <c r="A508" s="133"/>
      <c r="B508" s="134"/>
      <c r="C508" s="33" t="s">
        <v>405</v>
      </c>
      <c r="D508" s="22">
        <v>40500</v>
      </c>
      <c r="E508" s="132"/>
      <c r="F508" s="56"/>
      <c r="G508" s="56"/>
      <c r="H508" s="57"/>
      <c r="I508" s="56"/>
      <c r="J508" s="56"/>
      <c r="K508" s="57"/>
      <c r="L508" s="127"/>
    </row>
    <row r="509" spans="1:12" s="29" customFormat="1" ht="15">
      <c r="A509" s="133"/>
      <c r="B509" s="134"/>
      <c r="C509" s="33" t="s">
        <v>406</v>
      </c>
      <c r="D509" s="22">
        <v>19800</v>
      </c>
      <c r="E509" s="132"/>
      <c r="F509" s="56"/>
      <c r="G509" s="56"/>
      <c r="H509" s="57"/>
      <c r="I509" s="56"/>
      <c r="J509" s="56"/>
      <c r="K509" s="57"/>
      <c r="L509" s="127"/>
    </row>
    <row r="510" spans="1:12" s="29" customFormat="1" ht="15">
      <c r="A510" s="133"/>
      <c r="B510" s="134"/>
      <c r="C510" s="33" t="s">
        <v>207</v>
      </c>
      <c r="D510" s="22">
        <v>23400</v>
      </c>
      <c r="E510" s="132"/>
      <c r="F510" s="56"/>
      <c r="G510" s="56"/>
      <c r="H510" s="57"/>
      <c r="I510" s="56"/>
      <c r="J510" s="56"/>
      <c r="K510" s="57"/>
      <c r="L510" s="127"/>
    </row>
    <row r="511" spans="1:12" s="29" customFormat="1" ht="16.5" customHeight="1">
      <c r="A511" s="133"/>
      <c r="B511" s="134"/>
      <c r="C511" s="33" t="s">
        <v>407</v>
      </c>
      <c r="D511" s="22">
        <v>33000</v>
      </c>
      <c r="E511" s="132"/>
      <c r="F511" s="56"/>
      <c r="G511" s="56"/>
      <c r="H511" s="57"/>
      <c r="I511" s="56"/>
      <c r="J511" s="56"/>
      <c r="K511" s="57"/>
      <c r="L511" s="127"/>
    </row>
    <row r="512" spans="1:12" s="29" customFormat="1" ht="16.5" customHeight="1">
      <c r="A512" s="133"/>
      <c r="B512" s="134"/>
      <c r="C512" s="33" t="s">
        <v>394</v>
      </c>
      <c r="D512" s="22">
        <v>8500</v>
      </c>
      <c r="E512" s="132"/>
      <c r="F512" s="56"/>
      <c r="G512" s="56"/>
      <c r="H512" s="57"/>
      <c r="I512" s="56"/>
      <c r="J512" s="56"/>
      <c r="K512" s="57"/>
      <c r="L512" s="127"/>
    </row>
    <row r="513" spans="1:12" s="29" customFormat="1" ht="16.5" customHeight="1">
      <c r="A513" s="133"/>
      <c r="B513" s="134"/>
      <c r="C513" s="33" t="s">
        <v>408</v>
      </c>
      <c r="D513" s="22">
        <v>2000</v>
      </c>
      <c r="E513" s="132"/>
      <c r="F513" s="56"/>
      <c r="G513" s="56"/>
      <c r="H513" s="57"/>
      <c r="I513" s="56"/>
      <c r="J513" s="56"/>
      <c r="K513" s="57"/>
      <c r="L513" s="128"/>
    </row>
    <row r="514" spans="1:12" s="29" customFormat="1" ht="15">
      <c r="A514" s="133"/>
      <c r="B514" s="134"/>
      <c r="C514" s="31" t="s">
        <v>35</v>
      </c>
      <c r="D514" s="3">
        <f t="shared" ref="D514:K514" si="44">SUM(D500:D513)</f>
        <v>438310</v>
      </c>
      <c r="E514" s="3">
        <f t="shared" si="44"/>
        <v>96600</v>
      </c>
      <c r="F514" s="58">
        <f t="shared" si="44"/>
        <v>0</v>
      </c>
      <c r="G514" s="58">
        <f t="shared" si="44"/>
        <v>96000</v>
      </c>
      <c r="H514" s="58">
        <f t="shared" si="44"/>
        <v>96000</v>
      </c>
      <c r="I514" s="58">
        <f t="shared" si="44"/>
        <v>0</v>
      </c>
      <c r="J514" s="58">
        <f t="shared" si="44"/>
        <v>86400</v>
      </c>
      <c r="K514" s="58">
        <f t="shared" si="44"/>
        <v>86400</v>
      </c>
      <c r="L514" s="4"/>
    </row>
    <row r="515" spans="1:12" s="29" customFormat="1" ht="15">
      <c r="A515" s="133">
        <v>51</v>
      </c>
      <c r="B515" s="134" t="s">
        <v>409</v>
      </c>
      <c r="C515" s="32" t="s">
        <v>339</v>
      </c>
      <c r="D515" s="12">
        <v>13989</v>
      </c>
      <c r="E515" s="12">
        <v>13989</v>
      </c>
      <c r="F515" s="61">
        <v>0</v>
      </c>
      <c r="G515" s="61">
        <v>13000</v>
      </c>
      <c r="H515" s="62">
        <f>F515+G515</f>
        <v>13000</v>
      </c>
      <c r="I515" s="61">
        <f>F515*0.9</f>
        <v>0</v>
      </c>
      <c r="J515" s="61">
        <f>G515*0.9</f>
        <v>11700</v>
      </c>
      <c r="K515" s="62">
        <f>I515+J515</f>
        <v>11700</v>
      </c>
      <c r="L515" s="13"/>
    </row>
    <row r="516" spans="1:12" s="29" customFormat="1" ht="15">
      <c r="A516" s="133"/>
      <c r="B516" s="134"/>
      <c r="C516" s="33" t="s">
        <v>83</v>
      </c>
      <c r="D516" s="22">
        <v>37000</v>
      </c>
      <c r="E516" s="132">
        <v>0</v>
      </c>
      <c r="F516" s="56"/>
      <c r="G516" s="56"/>
      <c r="H516" s="57"/>
      <c r="I516" s="56"/>
      <c r="J516" s="56"/>
      <c r="K516" s="57"/>
      <c r="L516" s="126" t="s">
        <v>592</v>
      </c>
    </row>
    <row r="517" spans="1:12" s="29" customFormat="1" ht="15">
      <c r="A517" s="133"/>
      <c r="B517" s="134"/>
      <c r="C517" s="33" t="s">
        <v>410</v>
      </c>
      <c r="D517" s="22">
        <v>10500</v>
      </c>
      <c r="E517" s="132"/>
      <c r="F517" s="56"/>
      <c r="G517" s="56"/>
      <c r="H517" s="57"/>
      <c r="I517" s="56"/>
      <c r="J517" s="56"/>
      <c r="K517" s="57"/>
      <c r="L517" s="127"/>
    </row>
    <row r="518" spans="1:12" s="29" customFormat="1" ht="15">
      <c r="A518" s="133"/>
      <c r="B518" s="134"/>
      <c r="C518" s="33" t="s">
        <v>411</v>
      </c>
      <c r="D518" s="22">
        <v>3200</v>
      </c>
      <c r="E518" s="132"/>
      <c r="F518" s="56"/>
      <c r="G518" s="56"/>
      <c r="H518" s="57"/>
      <c r="I518" s="56"/>
      <c r="J518" s="56"/>
      <c r="K518" s="57"/>
      <c r="L518" s="127"/>
    </row>
    <row r="519" spans="1:12" s="29" customFormat="1" ht="15">
      <c r="A519" s="133"/>
      <c r="B519" s="134"/>
      <c r="C519" s="33" t="s">
        <v>412</v>
      </c>
      <c r="D519" s="22">
        <v>9746</v>
      </c>
      <c r="E519" s="132"/>
      <c r="F519" s="56"/>
      <c r="G519" s="56"/>
      <c r="H519" s="57"/>
      <c r="I519" s="56"/>
      <c r="J519" s="56"/>
      <c r="K519" s="57"/>
      <c r="L519" s="127"/>
    </row>
    <row r="520" spans="1:12" s="29" customFormat="1" ht="15">
      <c r="A520" s="133"/>
      <c r="B520" s="134"/>
      <c r="C520" s="33" t="s">
        <v>413</v>
      </c>
      <c r="D520" s="22">
        <v>600</v>
      </c>
      <c r="E520" s="132"/>
      <c r="F520" s="56"/>
      <c r="G520" s="56"/>
      <c r="H520" s="57"/>
      <c r="I520" s="56"/>
      <c r="J520" s="56"/>
      <c r="K520" s="57"/>
      <c r="L520" s="128"/>
    </row>
    <row r="521" spans="1:12" s="29" customFormat="1" ht="15">
      <c r="A521" s="133"/>
      <c r="B521" s="134"/>
      <c r="C521" s="31" t="s">
        <v>35</v>
      </c>
      <c r="D521" s="3">
        <f t="shared" ref="D521:K521" si="45">SUM(D515:D520)</f>
        <v>75035</v>
      </c>
      <c r="E521" s="3">
        <f t="shared" si="45"/>
        <v>13989</v>
      </c>
      <c r="F521" s="58">
        <f t="shared" si="45"/>
        <v>0</v>
      </c>
      <c r="G521" s="58">
        <f t="shared" si="45"/>
        <v>13000</v>
      </c>
      <c r="H521" s="58">
        <f t="shared" si="45"/>
        <v>13000</v>
      </c>
      <c r="I521" s="58">
        <f t="shared" si="45"/>
        <v>0</v>
      </c>
      <c r="J521" s="58">
        <f t="shared" si="45"/>
        <v>11700</v>
      </c>
      <c r="K521" s="58">
        <f t="shared" si="45"/>
        <v>11700</v>
      </c>
      <c r="L521" s="4"/>
    </row>
    <row r="522" spans="1:12" s="29" customFormat="1" ht="71.25">
      <c r="A522" s="133">
        <v>52</v>
      </c>
      <c r="B522" s="134" t="s">
        <v>414</v>
      </c>
      <c r="C522" s="32" t="s">
        <v>47</v>
      </c>
      <c r="D522" s="12">
        <v>39000</v>
      </c>
      <c r="E522" s="12">
        <v>12000</v>
      </c>
      <c r="F522" s="85">
        <v>0</v>
      </c>
      <c r="G522" s="85">
        <v>212000</v>
      </c>
      <c r="H522" s="87">
        <f>F522+G522</f>
        <v>212000</v>
      </c>
      <c r="I522" s="85">
        <f>F522*0.9</f>
        <v>0</v>
      </c>
      <c r="J522" s="85">
        <f>G522*0.9</f>
        <v>190800</v>
      </c>
      <c r="K522" s="87">
        <f>I522+J522</f>
        <v>190800</v>
      </c>
      <c r="L522" s="17" t="s">
        <v>568</v>
      </c>
    </row>
    <row r="523" spans="1:12" s="29" customFormat="1" ht="15">
      <c r="A523" s="133"/>
      <c r="B523" s="134"/>
      <c r="C523" s="32" t="s">
        <v>224</v>
      </c>
      <c r="D523" s="12">
        <v>281867</v>
      </c>
      <c r="E523" s="12">
        <v>200000</v>
      </c>
      <c r="F523" s="86"/>
      <c r="G523" s="86"/>
      <c r="H523" s="88"/>
      <c r="I523" s="88"/>
      <c r="J523" s="88"/>
      <c r="K523" s="88"/>
      <c r="L523" s="13"/>
    </row>
    <row r="524" spans="1:12" s="29" customFormat="1" ht="15">
      <c r="A524" s="133"/>
      <c r="B524" s="134"/>
      <c r="C524" s="33" t="s">
        <v>415</v>
      </c>
      <c r="D524" s="22">
        <v>4400</v>
      </c>
      <c r="E524" s="132">
        <v>0</v>
      </c>
      <c r="F524" s="56"/>
      <c r="G524" s="56"/>
      <c r="H524" s="57"/>
      <c r="I524" s="56"/>
      <c r="J524" s="56"/>
      <c r="K524" s="57"/>
      <c r="L524" s="126" t="s">
        <v>592</v>
      </c>
    </row>
    <row r="525" spans="1:12" s="29" customFormat="1" ht="15">
      <c r="A525" s="133"/>
      <c r="B525" s="134"/>
      <c r="C525" s="33" t="s">
        <v>89</v>
      </c>
      <c r="D525" s="22">
        <v>9900</v>
      </c>
      <c r="E525" s="132"/>
      <c r="F525" s="56"/>
      <c r="G525" s="56"/>
      <c r="H525" s="57"/>
      <c r="I525" s="56"/>
      <c r="J525" s="56"/>
      <c r="K525" s="57"/>
      <c r="L525" s="128"/>
    </row>
    <row r="526" spans="1:12" s="29" customFormat="1" ht="15">
      <c r="A526" s="133"/>
      <c r="B526" s="134"/>
      <c r="C526" s="31" t="s">
        <v>35</v>
      </c>
      <c r="D526" s="3">
        <f t="shared" ref="D526:K526" si="46">SUM(D522:D525)</f>
        <v>335167</v>
      </c>
      <c r="E526" s="3">
        <f t="shared" si="46"/>
        <v>212000</v>
      </c>
      <c r="F526" s="58">
        <f t="shared" si="46"/>
        <v>0</v>
      </c>
      <c r="G526" s="58">
        <f t="shared" si="46"/>
        <v>212000</v>
      </c>
      <c r="H526" s="58">
        <f t="shared" si="46"/>
        <v>212000</v>
      </c>
      <c r="I526" s="58">
        <f t="shared" si="46"/>
        <v>0</v>
      </c>
      <c r="J526" s="58">
        <f t="shared" si="46"/>
        <v>190800</v>
      </c>
      <c r="K526" s="58">
        <f t="shared" si="46"/>
        <v>190800</v>
      </c>
      <c r="L526" s="4"/>
    </row>
    <row r="527" spans="1:12" s="29" customFormat="1" ht="15">
      <c r="A527" s="133">
        <v>53</v>
      </c>
      <c r="B527" s="134" t="s">
        <v>416</v>
      </c>
      <c r="C527" s="32" t="s">
        <v>417</v>
      </c>
      <c r="D527" s="12">
        <v>64150</v>
      </c>
      <c r="E527" s="145">
        <v>200000</v>
      </c>
      <c r="F527" s="85">
        <v>0</v>
      </c>
      <c r="G527" s="85">
        <v>270000</v>
      </c>
      <c r="H527" s="87">
        <f>F527+G527</f>
        <v>270000</v>
      </c>
      <c r="I527" s="85">
        <f>F527*0.9</f>
        <v>0</v>
      </c>
      <c r="J527" s="85">
        <f>G527*0.9</f>
        <v>243000</v>
      </c>
      <c r="K527" s="87">
        <f>I527+J527</f>
        <v>243000</v>
      </c>
      <c r="L527" s="13"/>
    </row>
    <row r="528" spans="1:12" s="29" customFormat="1" ht="15">
      <c r="A528" s="133"/>
      <c r="B528" s="134"/>
      <c r="C528" s="32" t="s">
        <v>224</v>
      </c>
      <c r="D528" s="12">
        <v>174346</v>
      </c>
      <c r="E528" s="145"/>
      <c r="F528" s="90"/>
      <c r="G528" s="90"/>
      <c r="H528" s="108"/>
      <c r="I528" s="108"/>
      <c r="J528" s="108"/>
      <c r="K528" s="108"/>
      <c r="L528" s="13"/>
    </row>
    <row r="529" spans="1:12" s="29" customFormat="1" ht="16.5" customHeight="1">
      <c r="A529" s="133"/>
      <c r="B529" s="134"/>
      <c r="C529" s="32" t="s">
        <v>71</v>
      </c>
      <c r="D529" s="12">
        <v>25000</v>
      </c>
      <c r="E529" s="12">
        <v>25000</v>
      </c>
      <c r="F529" s="89"/>
      <c r="G529" s="89"/>
      <c r="H529" s="89"/>
      <c r="I529" s="89"/>
      <c r="J529" s="89"/>
      <c r="K529" s="89"/>
      <c r="L529" s="13"/>
    </row>
    <row r="530" spans="1:12" s="29" customFormat="1" ht="80.099999999999994" customHeight="1">
      <c r="A530" s="133"/>
      <c r="B530" s="134"/>
      <c r="C530" s="32" t="s">
        <v>300</v>
      </c>
      <c r="D530" s="12">
        <v>97610</v>
      </c>
      <c r="E530" s="12">
        <v>45000</v>
      </c>
      <c r="F530" s="88"/>
      <c r="G530" s="88"/>
      <c r="H530" s="88"/>
      <c r="I530" s="88"/>
      <c r="J530" s="88"/>
      <c r="K530" s="88"/>
      <c r="L530" s="17" t="s">
        <v>573</v>
      </c>
    </row>
    <row r="531" spans="1:12" s="29" customFormat="1" ht="15">
      <c r="A531" s="133"/>
      <c r="B531" s="134"/>
      <c r="C531" s="33" t="s">
        <v>418</v>
      </c>
      <c r="D531" s="22">
        <v>60000</v>
      </c>
      <c r="E531" s="132"/>
      <c r="F531" s="56"/>
      <c r="G531" s="56"/>
      <c r="H531" s="57"/>
      <c r="I531" s="56"/>
      <c r="J531" s="56"/>
      <c r="K531" s="57"/>
      <c r="L531" s="126" t="s">
        <v>593</v>
      </c>
    </row>
    <row r="532" spans="1:12" s="29" customFormat="1" ht="15">
      <c r="A532" s="133"/>
      <c r="B532" s="134"/>
      <c r="C532" s="33" t="s">
        <v>419</v>
      </c>
      <c r="D532" s="22">
        <v>36000</v>
      </c>
      <c r="E532" s="132"/>
      <c r="F532" s="56"/>
      <c r="G532" s="56"/>
      <c r="H532" s="57"/>
      <c r="I532" s="56"/>
      <c r="J532" s="56"/>
      <c r="K532" s="57"/>
      <c r="L532" s="127"/>
    </row>
    <row r="533" spans="1:12" s="29" customFormat="1" ht="15">
      <c r="A533" s="133"/>
      <c r="B533" s="134"/>
      <c r="C533" s="33" t="s">
        <v>420</v>
      </c>
      <c r="D533" s="22">
        <v>97250</v>
      </c>
      <c r="E533" s="132"/>
      <c r="F533" s="56"/>
      <c r="G533" s="56"/>
      <c r="H533" s="57"/>
      <c r="I533" s="56"/>
      <c r="J533" s="56"/>
      <c r="K533" s="57"/>
      <c r="L533" s="127"/>
    </row>
    <row r="534" spans="1:12" s="29" customFormat="1" ht="16.5" customHeight="1">
      <c r="A534" s="133"/>
      <c r="B534" s="134"/>
      <c r="C534" s="33" t="s">
        <v>421</v>
      </c>
      <c r="D534" s="22">
        <v>77200</v>
      </c>
      <c r="E534" s="132">
        <v>0</v>
      </c>
      <c r="F534" s="56"/>
      <c r="G534" s="56"/>
      <c r="H534" s="57"/>
      <c r="I534" s="56"/>
      <c r="J534" s="56"/>
      <c r="K534" s="57"/>
      <c r="L534" s="127"/>
    </row>
    <row r="535" spans="1:12" s="29" customFormat="1" ht="16.5" customHeight="1">
      <c r="A535" s="133"/>
      <c r="B535" s="134"/>
      <c r="C535" s="33" t="s">
        <v>422</v>
      </c>
      <c r="D535" s="22">
        <v>20000</v>
      </c>
      <c r="E535" s="132"/>
      <c r="F535" s="56"/>
      <c r="G535" s="56"/>
      <c r="H535" s="57"/>
      <c r="I535" s="56"/>
      <c r="J535" s="56"/>
      <c r="K535" s="57"/>
      <c r="L535" s="127"/>
    </row>
    <row r="536" spans="1:12" s="29" customFormat="1" ht="15">
      <c r="A536" s="133"/>
      <c r="B536" s="134"/>
      <c r="C536" s="33" t="s">
        <v>423</v>
      </c>
      <c r="D536" s="22">
        <v>58000</v>
      </c>
      <c r="E536" s="132"/>
      <c r="F536" s="56"/>
      <c r="G536" s="56"/>
      <c r="H536" s="57"/>
      <c r="I536" s="56"/>
      <c r="J536" s="56"/>
      <c r="K536" s="57"/>
      <c r="L536" s="127"/>
    </row>
    <row r="537" spans="1:12" s="29" customFormat="1" ht="15">
      <c r="A537" s="133"/>
      <c r="B537" s="134"/>
      <c r="C537" s="33" t="s">
        <v>424</v>
      </c>
      <c r="D537" s="22">
        <v>82000</v>
      </c>
      <c r="E537" s="132"/>
      <c r="F537" s="56"/>
      <c r="G537" s="56"/>
      <c r="H537" s="57"/>
      <c r="I537" s="56"/>
      <c r="J537" s="56"/>
      <c r="K537" s="57"/>
      <c r="L537" s="127"/>
    </row>
    <row r="538" spans="1:12" s="29" customFormat="1" ht="15">
      <c r="A538" s="133"/>
      <c r="B538" s="134"/>
      <c r="C538" s="33" t="s">
        <v>425</v>
      </c>
      <c r="D538" s="22">
        <v>20300</v>
      </c>
      <c r="E538" s="132"/>
      <c r="F538" s="56"/>
      <c r="G538" s="56"/>
      <c r="H538" s="57"/>
      <c r="I538" s="56"/>
      <c r="J538" s="56"/>
      <c r="K538" s="57"/>
      <c r="L538" s="127"/>
    </row>
    <row r="539" spans="1:12" s="29" customFormat="1" ht="15">
      <c r="A539" s="133"/>
      <c r="B539" s="134"/>
      <c r="C539" s="33" t="s">
        <v>426</v>
      </c>
      <c r="D539" s="22">
        <v>21500</v>
      </c>
      <c r="E539" s="132"/>
      <c r="F539" s="56"/>
      <c r="G539" s="56"/>
      <c r="H539" s="57"/>
      <c r="I539" s="56"/>
      <c r="J539" s="56"/>
      <c r="K539" s="57"/>
      <c r="L539" s="127"/>
    </row>
    <row r="540" spans="1:12" s="29" customFormat="1" ht="16.5" customHeight="1">
      <c r="A540" s="133"/>
      <c r="B540" s="134"/>
      <c r="C540" s="33" t="s">
        <v>427</v>
      </c>
      <c r="D540" s="22">
        <v>3200</v>
      </c>
      <c r="E540" s="22">
        <v>0</v>
      </c>
      <c r="F540" s="56"/>
      <c r="G540" s="56"/>
      <c r="H540" s="57"/>
      <c r="I540" s="56"/>
      <c r="J540" s="56"/>
      <c r="K540" s="57"/>
      <c r="L540" s="128"/>
    </row>
    <row r="541" spans="1:12" s="29" customFormat="1" ht="15">
      <c r="A541" s="133"/>
      <c r="B541" s="134"/>
      <c r="C541" s="31" t="s">
        <v>35</v>
      </c>
      <c r="D541" s="3">
        <f t="shared" ref="D541:K541" si="47">SUM(D527:D540)</f>
        <v>836556</v>
      </c>
      <c r="E541" s="3">
        <f t="shared" si="47"/>
        <v>270000</v>
      </c>
      <c r="F541" s="58">
        <f t="shared" si="47"/>
        <v>0</v>
      </c>
      <c r="G541" s="58">
        <f t="shared" si="47"/>
        <v>270000</v>
      </c>
      <c r="H541" s="58">
        <f t="shared" si="47"/>
        <v>270000</v>
      </c>
      <c r="I541" s="58">
        <f t="shared" si="47"/>
        <v>0</v>
      </c>
      <c r="J541" s="58">
        <f t="shared" si="47"/>
        <v>243000</v>
      </c>
      <c r="K541" s="58">
        <f t="shared" si="47"/>
        <v>243000</v>
      </c>
      <c r="L541" s="4"/>
    </row>
    <row r="542" spans="1:12" s="29" customFormat="1" ht="28.5">
      <c r="A542" s="133">
        <v>54</v>
      </c>
      <c r="B542" s="134" t="s">
        <v>428</v>
      </c>
      <c r="C542" s="32" t="s">
        <v>144</v>
      </c>
      <c r="D542" s="12">
        <v>135000</v>
      </c>
      <c r="E542" s="12">
        <v>100000</v>
      </c>
      <c r="F542" s="85">
        <v>0</v>
      </c>
      <c r="G542" s="85">
        <v>121000</v>
      </c>
      <c r="H542" s="87">
        <f>F542+G542</f>
        <v>121000</v>
      </c>
      <c r="I542" s="85">
        <f>F542*0.9</f>
        <v>0</v>
      </c>
      <c r="J542" s="85">
        <f>G542*0.9</f>
        <v>108900</v>
      </c>
      <c r="K542" s="87">
        <f>I542+J542</f>
        <v>108900</v>
      </c>
      <c r="L542" s="17" t="s">
        <v>569</v>
      </c>
    </row>
    <row r="543" spans="1:12" s="29" customFormat="1" ht="57">
      <c r="A543" s="133"/>
      <c r="B543" s="134"/>
      <c r="C543" s="39" t="s">
        <v>617</v>
      </c>
      <c r="D543" s="12">
        <v>21800</v>
      </c>
      <c r="E543" s="12">
        <v>21800</v>
      </c>
      <c r="F543" s="97"/>
      <c r="G543" s="97"/>
      <c r="H543" s="97"/>
      <c r="I543" s="97"/>
      <c r="J543" s="97"/>
      <c r="K543" s="97"/>
      <c r="L543" s="17" t="s">
        <v>571</v>
      </c>
    </row>
    <row r="544" spans="1:12" s="29" customFormat="1" ht="16.5" customHeight="1">
      <c r="A544" s="133"/>
      <c r="B544" s="134"/>
      <c r="C544" s="32" t="s">
        <v>434</v>
      </c>
      <c r="D544" s="12">
        <v>25200</v>
      </c>
      <c r="E544" s="12">
        <v>25200</v>
      </c>
      <c r="F544" s="61">
        <v>25000</v>
      </c>
      <c r="G544" s="61">
        <v>0</v>
      </c>
      <c r="H544" s="82">
        <f>F544+G544</f>
        <v>25000</v>
      </c>
      <c r="I544" s="83">
        <f>F544*0.9</f>
        <v>22500</v>
      </c>
      <c r="J544" s="83">
        <f>G544*0.9</f>
        <v>0</v>
      </c>
      <c r="K544" s="84">
        <f>I544+J544</f>
        <v>22500</v>
      </c>
      <c r="L544" s="13"/>
    </row>
    <row r="545" spans="1:12" s="29" customFormat="1" ht="20.100000000000001" customHeight="1">
      <c r="A545" s="133"/>
      <c r="B545" s="134"/>
      <c r="C545" s="33" t="s">
        <v>429</v>
      </c>
      <c r="D545" s="22">
        <v>12400</v>
      </c>
      <c r="E545" s="132">
        <v>0</v>
      </c>
      <c r="F545" s="56"/>
      <c r="G545" s="56"/>
      <c r="H545" s="57"/>
      <c r="I545" s="56"/>
      <c r="J545" s="56"/>
      <c r="K545" s="57"/>
      <c r="L545" s="126" t="s">
        <v>593</v>
      </c>
    </row>
    <row r="546" spans="1:12" s="29" customFormat="1" ht="20.100000000000001" customHeight="1">
      <c r="A546" s="133"/>
      <c r="B546" s="134"/>
      <c r="C546" s="33" t="s">
        <v>430</v>
      </c>
      <c r="D546" s="22">
        <v>10500</v>
      </c>
      <c r="E546" s="132"/>
      <c r="F546" s="56"/>
      <c r="G546" s="56"/>
      <c r="H546" s="57"/>
      <c r="I546" s="56"/>
      <c r="J546" s="56"/>
      <c r="K546" s="57"/>
      <c r="L546" s="127"/>
    </row>
    <row r="547" spans="1:12" s="29" customFormat="1" ht="20.100000000000001" customHeight="1">
      <c r="A547" s="133"/>
      <c r="B547" s="134"/>
      <c r="C547" s="33" t="s">
        <v>431</v>
      </c>
      <c r="D547" s="22">
        <v>28240</v>
      </c>
      <c r="E547" s="132"/>
      <c r="F547" s="56"/>
      <c r="G547" s="56"/>
      <c r="H547" s="57"/>
      <c r="I547" s="56"/>
      <c r="J547" s="56"/>
      <c r="K547" s="57"/>
      <c r="L547" s="127"/>
    </row>
    <row r="548" spans="1:12" s="29" customFormat="1" ht="20.100000000000001" customHeight="1">
      <c r="A548" s="133"/>
      <c r="B548" s="134"/>
      <c r="C548" s="33" t="s">
        <v>432</v>
      </c>
      <c r="D548" s="22">
        <v>9600</v>
      </c>
      <c r="E548" s="132"/>
      <c r="F548" s="56"/>
      <c r="G548" s="56"/>
      <c r="H548" s="57"/>
      <c r="I548" s="56"/>
      <c r="J548" s="56"/>
      <c r="K548" s="57"/>
      <c r="L548" s="127"/>
    </row>
    <row r="549" spans="1:12" s="29" customFormat="1" ht="20.100000000000001" customHeight="1">
      <c r="A549" s="133"/>
      <c r="B549" s="134"/>
      <c r="C549" s="33" t="s">
        <v>310</v>
      </c>
      <c r="D549" s="22">
        <v>17500</v>
      </c>
      <c r="E549" s="132"/>
      <c r="F549" s="56"/>
      <c r="G549" s="56"/>
      <c r="H549" s="57"/>
      <c r="I549" s="56"/>
      <c r="J549" s="56"/>
      <c r="K549" s="57"/>
      <c r="L549" s="127"/>
    </row>
    <row r="550" spans="1:12" s="29" customFormat="1" ht="20.100000000000001" customHeight="1">
      <c r="A550" s="133"/>
      <c r="B550" s="134"/>
      <c r="C550" s="33" t="s">
        <v>433</v>
      </c>
      <c r="D550" s="22">
        <v>42740</v>
      </c>
      <c r="E550" s="132"/>
      <c r="F550" s="56"/>
      <c r="G550" s="56"/>
      <c r="H550" s="57"/>
      <c r="I550" s="56"/>
      <c r="J550" s="56"/>
      <c r="K550" s="57"/>
      <c r="L550" s="128"/>
    </row>
    <row r="551" spans="1:12" s="29" customFormat="1" ht="15">
      <c r="A551" s="133"/>
      <c r="B551" s="134"/>
      <c r="C551" s="31" t="s">
        <v>35</v>
      </c>
      <c r="D551" s="3">
        <f t="shared" ref="D551:K551" si="48">SUM(D542:D550)</f>
        <v>302980</v>
      </c>
      <c r="E551" s="3">
        <f t="shared" si="48"/>
        <v>147000</v>
      </c>
      <c r="F551" s="58">
        <f t="shared" si="48"/>
        <v>25000</v>
      </c>
      <c r="G551" s="58">
        <f t="shared" si="48"/>
        <v>121000</v>
      </c>
      <c r="H551" s="58">
        <f t="shared" si="48"/>
        <v>146000</v>
      </c>
      <c r="I551" s="58">
        <f t="shared" si="48"/>
        <v>22500</v>
      </c>
      <c r="J551" s="58">
        <f t="shared" si="48"/>
        <v>108900</v>
      </c>
      <c r="K551" s="58">
        <f t="shared" si="48"/>
        <v>131400</v>
      </c>
      <c r="L551" s="4"/>
    </row>
    <row r="552" spans="1:12" s="29" customFormat="1" ht="42.75">
      <c r="A552" s="133">
        <v>55</v>
      </c>
      <c r="B552" s="134" t="s">
        <v>435</v>
      </c>
      <c r="C552" s="32" t="s">
        <v>82</v>
      </c>
      <c r="D552" s="12">
        <v>615000</v>
      </c>
      <c r="E552" s="12">
        <v>450000</v>
      </c>
      <c r="F552" s="61">
        <v>0</v>
      </c>
      <c r="G552" s="61">
        <v>450000</v>
      </c>
      <c r="H552" s="62">
        <f>F552+G552</f>
        <v>450000</v>
      </c>
      <c r="I552" s="61">
        <f>F552*0.9</f>
        <v>0</v>
      </c>
      <c r="J552" s="61">
        <f>G552*0.9</f>
        <v>405000</v>
      </c>
      <c r="K552" s="62">
        <f>I552+J552</f>
        <v>405000</v>
      </c>
      <c r="L552" s="17" t="s">
        <v>578</v>
      </c>
    </row>
    <row r="553" spans="1:12" s="29" customFormat="1" ht="15">
      <c r="A553" s="133"/>
      <c r="B553" s="134"/>
      <c r="C553" s="31" t="s">
        <v>35</v>
      </c>
      <c r="D553" s="3">
        <f t="shared" ref="D553:K553" si="49">SUM(D552:D552)</f>
        <v>615000</v>
      </c>
      <c r="E553" s="3">
        <f t="shared" si="49"/>
        <v>450000</v>
      </c>
      <c r="F553" s="58">
        <f t="shared" si="49"/>
        <v>0</v>
      </c>
      <c r="G553" s="58">
        <f t="shared" si="49"/>
        <v>450000</v>
      </c>
      <c r="H553" s="58">
        <f t="shared" si="49"/>
        <v>450000</v>
      </c>
      <c r="I553" s="58">
        <f t="shared" si="49"/>
        <v>0</v>
      </c>
      <c r="J553" s="58">
        <f t="shared" si="49"/>
        <v>405000</v>
      </c>
      <c r="K553" s="58">
        <f t="shared" si="49"/>
        <v>405000</v>
      </c>
      <c r="L553" s="4"/>
    </row>
    <row r="554" spans="1:12" s="29" customFormat="1" ht="75" customHeight="1">
      <c r="A554" s="133">
        <v>56</v>
      </c>
      <c r="B554" s="134" t="s">
        <v>436</v>
      </c>
      <c r="C554" s="32" t="s">
        <v>437</v>
      </c>
      <c r="D554" s="12">
        <v>210600</v>
      </c>
      <c r="E554" s="12">
        <v>200000</v>
      </c>
      <c r="F554" s="61">
        <v>0</v>
      </c>
      <c r="G554" s="61">
        <v>200000</v>
      </c>
      <c r="H554" s="62">
        <f>F554+G554</f>
        <v>200000</v>
      </c>
      <c r="I554" s="61">
        <f>F554*0.9</f>
        <v>0</v>
      </c>
      <c r="J554" s="61">
        <f>G554*0.9</f>
        <v>180000</v>
      </c>
      <c r="K554" s="62">
        <f>I554+J554</f>
        <v>180000</v>
      </c>
      <c r="L554" s="17" t="s">
        <v>574</v>
      </c>
    </row>
    <row r="555" spans="1:12" s="29" customFormat="1" ht="15">
      <c r="A555" s="133"/>
      <c r="B555" s="134"/>
      <c r="C555" s="32" t="s">
        <v>438</v>
      </c>
      <c r="D555" s="12">
        <v>4250</v>
      </c>
      <c r="E555" s="12">
        <v>4250</v>
      </c>
      <c r="F555" s="85">
        <v>26000</v>
      </c>
      <c r="G555" s="85">
        <v>0</v>
      </c>
      <c r="H555" s="87">
        <f>F555+G555</f>
        <v>26000</v>
      </c>
      <c r="I555" s="85">
        <f>F555*0.9</f>
        <v>23400</v>
      </c>
      <c r="J555" s="85">
        <f>G555*0.9</f>
        <v>0</v>
      </c>
      <c r="K555" s="87">
        <f>I555+J555</f>
        <v>23400</v>
      </c>
      <c r="L555" s="13"/>
    </row>
    <row r="556" spans="1:12" s="29" customFormat="1" ht="15">
      <c r="A556" s="133"/>
      <c r="B556" s="134"/>
      <c r="C556" s="32" t="s">
        <v>439</v>
      </c>
      <c r="D556" s="12">
        <v>9000</v>
      </c>
      <c r="E556" s="12">
        <v>9000</v>
      </c>
      <c r="F556" s="90"/>
      <c r="G556" s="90"/>
      <c r="H556" s="89"/>
      <c r="I556" s="89"/>
      <c r="J556" s="89"/>
      <c r="K556" s="89"/>
      <c r="L556" s="13"/>
    </row>
    <row r="557" spans="1:12" s="29" customFormat="1" ht="16.5" customHeight="1">
      <c r="A557" s="133"/>
      <c r="B557" s="134"/>
      <c r="C557" s="32" t="s">
        <v>441</v>
      </c>
      <c r="D557" s="12">
        <v>3500</v>
      </c>
      <c r="E557" s="12">
        <v>3500</v>
      </c>
      <c r="F557" s="90"/>
      <c r="G557" s="90"/>
      <c r="H557" s="89"/>
      <c r="I557" s="89"/>
      <c r="J557" s="89"/>
      <c r="K557" s="89"/>
      <c r="L557" s="13"/>
    </row>
    <row r="558" spans="1:12" s="29" customFormat="1" ht="16.5" customHeight="1">
      <c r="A558" s="133"/>
      <c r="B558" s="134"/>
      <c r="C558" s="32" t="s">
        <v>442</v>
      </c>
      <c r="D558" s="12">
        <v>3600</v>
      </c>
      <c r="E558" s="12">
        <v>3600</v>
      </c>
      <c r="F558" s="90"/>
      <c r="G558" s="90"/>
      <c r="H558" s="89"/>
      <c r="I558" s="89"/>
      <c r="J558" s="89"/>
      <c r="K558" s="89"/>
      <c r="L558" s="13"/>
    </row>
    <row r="559" spans="1:12" s="29" customFormat="1" ht="60" customHeight="1">
      <c r="A559" s="133"/>
      <c r="B559" s="134"/>
      <c r="C559" s="39" t="s">
        <v>575</v>
      </c>
      <c r="D559" s="12">
        <v>4905</v>
      </c>
      <c r="E559" s="12">
        <v>1425</v>
      </c>
      <c r="F559" s="90"/>
      <c r="G559" s="90"/>
      <c r="H559" s="89"/>
      <c r="I559" s="89"/>
      <c r="J559" s="89"/>
      <c r="K559" s="89"/>
      <c r="L559" s="17" t="s">
        <v>576</v>
      </c>
    </row>
    <row r="560" spans="1:12" s="29" customFormat="1" ht="60" customHeight="1">
      <c r="A560" s="133"/>
      <c r="B560" s="134"/>
      <c r="C560" s="39" t="s">
        <v>577</v>
      </c>
      <c r="D560" s="12">
        <v>17915</v>
      </c>
      <c r="E560" s="12">
        <v>5100</v>
      </c>
      <c r="F560" s="86"/>
      <c r="G560" s="86"/>
      <c r="H560" s="88"/>
      <c r="I560" s="88"/>
      <c r="J560" s="88"/>
      <c r="K560" s="88"/>
      <c r="L560" s="17" t="s">
        <v>572</v>
      </c>
    </row>
    <row r="561" spans="1:12" s="29" customFormat="1" ht="15">
      <c r="A561" s="133"/>
      <c r="B561" s="134"/>
      <c r="C561" s="33" t="s">
        <v>440</v>
      </c>
      <c r="D561" s="22">
        <v>8950</v>
      </c>
      <c r="E561" s="132">
        <v>0</v>
      </c>
      <c r="F561" s="56"/>
      <c r="G561" s="56"/>
      <c r="H561" s="57"/>
      <c r="I561" s="56"/>
      <c r="J561" s="56"/>
      <c r="K561" s="57"/>
      <c r="L561" s="126" t="s">
        <v>592</v>
      </c>
    </row>
    <row r="562" spans="1:12" s="29" customFormat="1" ht="15">
      <c r="A562" s="133"/>
      <c r="B562" s="134"/>
      <c r="C562" s="33" t="s">
        <v>320</v>
      </c>
      <c r="D562" s="22">
        <v>7990</v>
      </c>
      <c r="E562" s="132"/>
      <c r="F562" s="56"/>
      <c r="G562" s="56"/>
      <c r="H562" s="57"/>
      <c r="I562" s="56"/>
      <c r="J562" s="56"/>
      <c r="K562" s="57"/>
      <c r="L562" s="128"/>
    </row>
    <row r="563" spans="1:12" s="29" customFormat="1" ht="15">
      <c r="A563" s="133"/>
      <c r="B563" s="134"/>
      <c r="C563" s="31" t="s">
        <v>35</v>
      </c>
      <c r="D563" s="3">
        <f t="shared" ref="D563:K563" si="50">SUM(D554:D562)</f>
        <v>270710</v>
      </c>
      <c r="E563" s="3">
        <f t="shared" si="50"/>
        <v>226875</v>
      </c>
      <c r="F563" s="58">
        <f t="shared" si="50"/>
        <v>26000</v>
      </c>
      <c r="G563" s="58">
        <f t="shared" si="50"/>
        <v>200000</v>
      </c>
      <c r="H563" s="58">
        <f t="shared" si="50"/>
        <v>226000</v>
      </c>
      <c r="I563" s="58">
        <f t="shared" si="50"/>
        <v>23400</v>
      </c>
      <c r="J563" s="58">
        <f t="shared" si="50"/>
        <v>180000</v>
      </c>
      <c r="K563" s="58">
        <f t="shared" si="50"/>
        <v>203400</v>
      </c>
      <c r="L563" s="4"/>
    </row>
    <row r="564" spans="1:12" s="29" customFormat="1" ht="15">
      <c r="A564" s="133">
        <v>57</v>
      </c>
      <c r="B564" s="134" t="s">
        <v>443</v>
      </c>
      <c r="C564" s="32" t="s">
        <v>71</v>
      </c>
      <c r="D564" s="12">
        <v>30000</v>
      </c>
      <c r="E564" s="12">
        <v>28000</v>
      </c>
      <c r="F564" s="85">
        <v>0</v>
      </c>
      <c r="G564" s="85">
        <v>56000</v>
      </c>
      <c r="H564" s="87">
        <f>F564+G564</f>
        <v>56000</v>
      </c>
      <c r="I564" s="85">
        <f>F564*0.9</f>
        <v>0</v>
      </c>
      <c r="J564" s="85">
        <f>G564*0.9</f>
        <v>50400</v>
      </c>
      <c r="K564" s="87">
        <f>I564+J564</f>
        <v>50400</v>
      </c>
      <c r="L564" s="13"/>
    </row>
    <row r="565" spans="1:12" s="29" customFormat="1" ht="15" customHeight="1">
      <c r="A565" s="133"/>
      <c r="B565" s="134"/>
      <c r="C565" s="32" t="s">
        <v>339</v>
      </c>
      <c r="D565" s="12">
        <v>7200</v>
      </c>
      <c r="E565" s="12">
        <v>7200</v>
      </c>
      <c r="F565" s="90"/>
      <c r="G565" s="90"/>
      <c r="H565" s="89"/>
      <c r="I565" s="89"/>
      <c r="J565" s="89"/>
      <c r="K565" s="89"/>
      <c r="L565" s="13"/>
    </row>
    <row r="566" spans="1:12" s="29" customFormat="1" ht="50.1" customHeight="1">
      <c r="A566" s="133"/>
      <c r="B566" s="134"/>
      <c r="C566" s="32" t="s">
        <v>449</v>
      </c>
      <c r="D566" s="12">
        <v>21000</v>
      </c>
      <c r="E566" s="12">
        <v>21000</v>
      </c>
      <c r="F566" s="86"/>
      <c r="G566" s="86"/>
      <c r="H566" s="88"/>
      <c r="I566" s="88"/>
      <c r="J566" s="88"/>
      <c r="K566" s="88"/>
      <c r="L566" s="17" t="s">
        <v>515</v>
      </c>
    </row>
    <row r="567" spans="1:12" s="29" customFormat="1" ht="16.5" customHeight="1">
      <c r="A567" s="133"/>
      <c r="B567" s="134"/>
      <c r="C567" s="39" t="s">
        <v>614</v>
      </c>
      <c r="D567" s="12">
        <v>2200</v>
      </c>
      <c r="E567" s="12">
        <v>2200</v>
      </c>
      <c r="F567" s="61">
        <v>2000</v>
      </c>
      <c r="G567" s="61">
        <v>0</v>
      </c>
      <c r="H567" s="62">
        <f>F567+G567</f>
        <v>2000</v>
      </c>
      <c r="I567" s="61">
        <f>F567*0.9</f>
        <v>1800</v>
      </c>
      <c r="J567" s="61">
        <f>G567*0.9</f>
        <v>0</v>
      </c>
      <c r="K567" s="62">
        <f>I567+J567</f>
        <v>1800</v>
      </c>
      <c r="L567" s="13"/>
    </row>
    <row r="568" spans="1:12" s="29" customFormat="1" ht="15">
      <c r="A568" s="133"/>
      <c r="B568" s="134"/>
      <c r="C568" s="33" t="s">
        <v>394</v>
      </c>
      <c r="D568" s="22">
        <v>17500</v>
      </c>
      <c r="E568" s="22">
        <v>0</v>
      </c>
      <c r="F568" s="56"/>
      <c r="G568" s="56"/>
      <c r="H568" s="57"/>
      <c r="I568" s="56"/>
      <c r="J568" s="56"/>
      <c r="K568" s="57"/>
      <c r="L568" s="126" t="s">
        <v>592</v>
      </c>
    </row>
    <row r="569" spans="1:12" s="29" customFormat="1" ht="15">
      <c r="A569" s="133"/>
      <c r="B569" s="134"/>
      <c r="C569" s="33" t="s">
        <v>444</v>
      </c>
      <c r="D569" s="22">
        <v>15000</v>
      </c>
      <c r="E569" s="132">
        <v>0</v>
      </c>
      <c r="F569" s="56"/>
      <c r="G569" s="56"/>
      <c r="H569" s="57"/>
      <c r="I569" s="56"/>
      <c r="J569" s="56"/>
      <c r="K569" s="57"/>
      <c r="L569" s="127"/>
    </row>
    <row r="570" spans="1:12" s="29" customFormat="1" ht="15">
      <c r="A570" s="133"/>
      <c r="B570" s="134"/>
      <c r="C570" s="33" t="s">
        <v>445</v>
      </c>
      <c r="D570" s="22">
        <v>4400</v>
      </c>
      <c r="E570" s="132"/>
      <c r="F570" s="56"/>
      <c r="G570" s="56"/>
      <c r="H570" s="57"/>
      <c r="I570" s="56"/>
      <c r="J570" s="56"/>
      <c r="K570" s="57"/>
      <c r="L570" s="127"/>
    </row>
    <row r="571" spans="1:12" s="29" customFormat="1" ht="15">
      <c r="A571" s="133"/>
      <c r="B571" s="134"/>
      <c r="C571" s="33" t="s">
        <v>446</v>
      </c>
      <c r="D571" s="22">
        <v>6400</v>
      </c>
      <c r="E571" s="132"/>
      <c r="F571" s="56"/>
      <c r="G571" s="56"/>
      <c r="H571" s="57"/>
      <c r="I571" s="56"/>
      <c r="J571" s="56"/>
      <c r="K571" s="57"/>
      <c r="L571" s="127"/>
    </row>
    <row r="572" spans="1:12" s="29" customFormat="1" ht="15">
      <c r="A572" s="133"/>
      <c r="B572" s="134"/>
      <c r="C572" s="33" t="s">
        <v>447</v>
      </c>
      <c r="D572" s="22">
        <v>850</v>
      </c>
      <c r="E572" s="132">
        <v>0</v>
      </c>
      <c r="F572" s="56"/>
      <c r="G572" s="56"/>
      <c r="H572" s="57"/>
      <c r="I572" s="56"/>
      <c r="J572" s="56"/>
      <c r="K572" s="57"/>
      <c r="L572" s="127"/>
    </row>
    <row r="573" spans="1:12" s="29" customFormat="1" ht="16.5" customHeight="1">
      <c r="A573" s="133"/>
      <c r="B573" s="134"/>
      <c r="C573" s="33" t="s">
        <v>448</v>
      </c>
      <c r="D573" s="22">
        <v>900</v>
      </c>
      <c r="E573" s="132"/>
      <c r="F573" s="56"/>
      <c r="G573" s="56"/>
      <c r="H573" s="57"/>
      <c r="I573" s="56"/>
      <c r="J573" s="56"/>
      <c r="K573" s="57"/>
      <c r="L573" s="128"/>
    </row>
    <row r="574" spans="1:12" s="29" customFormat="1" ht="15">
      <c r="A574" s="133"/>
      <c r="B574" s="134"/>
      <c r="C574" s="31" t="s">
        <v>35</v>
      </c>
      <c r="D574" s="3">
        <f t="shared" ref="D574:K574" si="51">SUM(D564:D573)</f>
        <v>105450</v>
      </c>
      <c r="E574" s="3">
        <f t="shared" si="51"/>
        <v>58400</v>
      </c>
      <c r="F574" s="58">
        <f t="shared" si="51"/>
        <v>2000</v>
      </c>
      <c r="G574" s="58">
        <f t="shared" si="51"/>
        <v>56000</v>
      </c>
      <c r="H574" s="58">
        <f t="shared" si="51"/>
        <v>58000</v>
      </c>
      <c r="I574" s="58">
        <f t="shared" si="51"/>
        <v>1800</v>
      </c>
      <c r="J574" s="58">
        <f t="shared" si="51"/>
        <v>50400</v>
      </c>
      <c r="K574" s="58">
        <f t="shared" si="51"/>
        <v>52200</v>
      </c>
      <c r="L574" s="4"/>
    </row>
    <row r="575" spans="1:12" s="29" customFormat="1" ht="42.75">
      <c r="A575" s="133">
        <v>58</v>
      </c>
      <c r="B575" s="134" t="s">
        <v>450</v>
      </c>
      <c r="C575" s="32" t="s">
        <v>82</v>
      </c>
      <c r="D575" s="12">
        <v>98112</v>
      </c>
      <c r="E575" s="12">
        <v>98000</v>
      </c>
      <c r="F575" s="61">
        <v>0</v>
      </c>
      <c r="G575" s="61">
        <v>98000</v>
      </c>
      <c r="H575" s="62">
        <f>F575+G575</f>
        <v>98000</v>
      </c>
      <c r="I575" s="61">
        <f>F575*0.9</f>
        <v>0</v>
      </c>
      <c r="J575" s="61">
        <f>G575*0.9</f>
        <v>88200</v>
      </c>
      <c r="K575" s="62">
        <f>I575+J575</f>
        <v>88200</v>
      </c>
      <c r="L575" s="17" t="s">
        <v>581</v>
      </c>
    </row>
    <row r="576" spans="1:12" s="29" customFormat="1" ht="28.5">
      <c r="A576" s="133"/>
      <c r="B576" s="134"/>
      <c r="C576" s="33" t="s">
        <v>368</v>
      </c>
      <c r="D576" s="22">
        <v>978668</v>
      </c>
      <c r="E576" s="22">
        <v>0</v>
      </c>
      <c r="F576" s="56"/>
      <c r="G576" s="56"/>
      <c r="H576" s="57"/>
      <c r="I576" s="56"/>
      <c r="J576" s="56"/>
      <c r="K576" s="57"/>
      <c r="L576" s="23" t="s">
        <v>592</v>
      </c>
    </row>
    <row r="577" spans="1:12" s="29" customFormat="1" ht="15">
      <c r="A577" s="133"/>
      <c r="B577" s="134"/>
      <c r="C577" s="31" t="s">
        <v>35</v>
      </c>
      <c r="D577" s="3">
        <f t="shared" ref="D577:K577" si="52">SUM(D575:D576)</f>
        <v>1076780</v>
      </c>
      <c r="E577" s="3">
        <f t="shared" si="52"/>
        <v>98000</v>
      </c>
      <c r="F577" s="58">
        <f t="shared" si="52"/>
        <v>0</v>
      </c>
      <c r="G577" s="58">
        <f t="shared" si="52"/>
        <v>98000</v>
      </c>
      <c r="H577" s="58">
        <f t="shared" si="52"/>
        <v>98000</v>
      </c>
      <c r="I577" s="58">
        <f t="shared" si="52"/>
        <v>0</v>
      </c>
      <c r="J577" s="58">
        <f t="shared" si="52"/>
        <v>88200</v>
      </c>
      <c r="K577" s="58">
        <f t="shared" si="52"/>
        <v>88200</v>
      </c>
      <c r="L577" s="4"/>
    </row>
    <row r="578" spans="1:12" s="29" customFormat="1" ht="15">
      <c r="A578" s="133">
        <v>59</v>
      </c>
      <c r="B578" s="134" t="s">
        <v>451</v>
      </c>
      <c r="C578" s="32" t="s">
        <v>452</v>
      </c>
      <c r="D578" s="12">
        <v>7800</v>
      </c>
      <c r="E578" s="12">
        <v>7800</v>
      </c>
      <c r="F578" s="85">
        <v>26500</v>
      </c>
      <c r="G578" s="85">
        <v>0</v>
      </c>
      <c r="H578" s="87">
        <f>F578+G578</f>
        <v>26500</v>
      </c>
      <c r="I578" s="85">
        <f>F578*0.9</f>
        <v>23850</v>
      </c>
      <c r="J578" s="85">
        <f>G578*0.9</f>
        <v>0</v>
      </c>
      <c r="K578" s="87">
        <f>I578+J578</f>
        <v>23850</v>
      </c>
      <c r="L578" s="13"/>
    </row>
    <row r="579" spans="1:12" s="29" customFormat="1" ht="15">
      <c r="A579" s="133"/>
      <c r="B579" s="134"/>
      <c r="C579" s="32" t="s">
        <v>360</v>
      </c>
      <c r="D579" s="12">
        <v>4490</v>
      </c>
      <c r="E579" s="12">
        <v>4490</v>
      </c>
      <c r="F579" s="90"/>
      <c r="G579" s="90"/>
      <c r="H579" s="89"/>
      <c r="I579" s="89"/>
      <c r="J579" s="89"/>
      <c r="K579" s="89"/>
      <c r="L579" s="13"/>
    </row>
    <row r="580" spans="1:12" s="29" customFormat="1" ht="15">
      <c r="A580" s="133"/>
      <c r="B580" s="134"/>
      <c r="C580" s="32" t="s">
        <v>68</v>
      </c>
      <c r="D580" s="12">
        <v>2690</v>
      </c>
      <c r="E580" s="12">
        <v>2690</v>
      </c>
      <c r="F580" s="90"/>
      <c r="G580" s="90"/>
      <c r="H580" s="89"/>
      <c r="I580" s="89"/>
      <c r="J580" s="89"/>
      <c r="K580" s="89"/>
      <c r="L580" s="13"/>
    </row>
    <row r="581" spans="1:12" s="29" customFormat="1" ht="15">
      <c r="A581" s="133"/>
      <c r="B581" s="134"/>
      <c r="C581" s="39" t="s">
        <v>579</v>
      </c>
      <c r="D581" s="12">
        <v>15480</v>
      </c>
      <c r="E581" s="12">
        <v>12000</v>
      </c>
      <c r="F581" s="86"/>
      <c r="G581" s="86"/>
      <c r="H581" s="88"/>
      <c r="I581" s="88"/>
      <c r="J581" s="88"/>
      <c r="K581" s="88"/>
      <c r="L581" s="13"/>
    </row>
    <row r="582" spans="1:12" s="29" customFormat="1" ht="15">
      <c r="A582" s="133"/>
      <c r="B582" s="134"/>
      <c r="C582" s="33" t="s">
        <v>453</v>
      </c>
      <c r="D582" s="22">
        <v>960</v>
      </c>
      <c r="E582" s="132">
        <v>0</v>
      </c>
      <c r="F582" s="56"/>
      <c r="G582" s="56"/>
      <c r="H582" s="57"/>
      <c r="I582" s="56"/>
      <c r="J582" s="56"/>
      <c r="K582" s="57"/>
      <c r="L582" s="126" t="s">
        <v>592</v>
      </c>
    </row>
    <row r="583" spans="1:12" s="29" customFormat="1" ht="15">
      <c r="A583" s="133"/>
      <c r="B583" s="134"/>
      <c r="C583" s="33" t="s">
        <v>201</v>
      </c>
      <c r="D583" s="22">
        <v>15600</v>
      </c>
      <c r="E583" s="132"/>
      <c r="F583" s="56"/>
      <c r="G583" s="56"/>
      <c r="H583" s="57"/>
      <c r="I583" s="56"/>
      <c r="J583" s="56"/>
      <c r="K583" s="57"/>
      <c r="L583" s="127"/>
    </row>
    <row r="584" spans="1:12" s="29" customFormat="1" ht="16.5" customHeight="1">
      <c r="A584" s="133"/>
      <c r="B584" s="134"/>
      <c r="C584" s="33" t="s">
        <v>364</v>
      </c>
      <c r="D584" s="22">
        <v>9300</v>
      </c>
      <c r="E584" s="132"/>
      <c r="F584" s="56"/>
      <c r="G584" s="56"/>
      <c r="H584" s="57"/>
      <c r="I584" s="56"/>
      <c r="J584" s="56"/>
      <c r="K584" s="57"/>
      <c r="L584" s="127"/>
    </row>
    <row r="585" spans="1:12" s="29" customFormat="1" ht="16.5" customHeight="1">
      <c r="A585" s="133"/>
      <c r="B585" s="134"/>
      <c r="C585" s="33" t="s">
        <v>211</v>
      </c>
      <c r="D585" s="22">
        <v>14500</v>
      </c>
      <c r="E585" s="132"/>
      <c r="F585" s="56"/>
      <c r="G585" s="56"/>
      <c r="H585" s="57"/>
      <c r="I585" s="56"/>
      <c r="J585" s="56"/>
      <c r="K585" s="57"/>
      <c r="L585" s="127"/>
    </row>
    <row r="586" spans="1:12" s="29" customFormat="1" ht="16.5" customHeight="1">
      <c r="A586" s="133"/>
      <c r="B586" s="134"/>
      <c r="C586" s="33" t="s">
        <v>208</v>
      </c>
      <c r="D586" s="22">
        <v>15900</v>
      </c>
      <c r="E586" s="132"/>
      <c r="F586" s="56"/>
      <c r="G586" s="56"/>
      <c r="H586" s="57"/>
      <c r="I586" s="56"/>
      <c r="J586" s="56"/>
      <c r="K586" s="57"/>
      <c r="L586" s="127"/>
    </row>
    <row r="587" spans="1:12" s="29" customFormat="1" ht="16.5" customHeight="1">
      <c r="A587" s="133"/>
      <c r="B587" s="134"/>
      <c r="C587" s="33" t="s">
        <v>454</v>
      </c>
      <c r="D587" s="22">
        <v>3040</v>
      </c>
      <c r="E587" s="132"/>
      <c r="F587" s="56"/>
      <c r="G587" s="56"/>
      <c r="H587" s="57"/>
      <c r="I587" s="56"/>
      <c r="J587" s="56"/>
      <c r="K587" s="57"/>
      <c r="L587" s="128"/>
    </row>
    <row r="588" spans="1:12" s="29" customFormat="1" ht="15">
      <c r="A588" s="133"/>
      <c r="B588" s="134"/>
      <c r="C588" s="31" t="s">
        <v>35</v>
      </c>
      <c r="D588" s="3">
        <f t="shared" ref="D588:K588" si="53">SUM(D578:D587)</f>
        <v>89760</v>
      </c>
      <c r="E588" s="3">
        <f t="shared" si="53"/>
        <v>26980</v>
      </c>
      <c r="F588" s="58">
        <f t="shared" si="53"/>
        <v>26500</v>
      </c>
      <c r="G588" s="58">
        <f t="shared" si="53"/>
        <v>0</v>
      </c>
      <c r="H588" s="58">
        <f t="shared" si="53"/>
        <v>26500</v>
      </c>
      <c r="I588" s="58">
        <f t="shared" si="53"/>
        <v>23850</v>
      </c>
      <c r="J588" s="58">
        <f t="shared" si="53"/>
        <v>0</v>
      </c>
      <c r="K588" s="58">
        <f t="shared" si="53"/>
        <v>23850</v>
      </c>
      <c r="L588" s="4"/>
    </row>
    <row r="589" spans="1:12" s="29" customFormat="1" ht="18" customHeight="1">
      <c r="A589" s="133">
        <v>60</v>
      </c>
      <c r="B589" s="134" t="s">
        <v>455</v>
      </c>
      <c r="C589" s="32" t="s">
        <v>47</v>
      </c>
      <c r="D589" s="12">
        <v>45600</v>
      </c>
      <c r="E589" s="12">
        <v>22000</v>
      </c>
      <c r="F589" s="85">
        <v>0</v>
      </c>
      <c r="G589" s="85">
        <v>83000</v>
      </c>
      <c r="H589" s="87">
        <f>F589+G589</f>
        <v>83000</v>
      </c>
      <c r="I589" s="85">
        <f>F589*0.9</f>
        <v>0</v>
      </c>
      <c r="J589" s="85">
        <f>G589*0.9</f>
        <v>74700</v>
      </c>
      <c r="K589" s="87">
        <f>I589+J589</f>
        <v>74700</v>
      </c>
      <c r="L589" s="13"/>
    </row>
    <row r="590" spans="1:12" s="29" customFormat="1" ht="18" customHeight="1">
      <c r="A590" s="133"/>
      <c r="B590" s="134"/>
      <c r="C590" s="32" t="s">
        <v>459</v>
      </c>
      <c r="D590" s="12">
        <v>24000</v>
      </c>
      <c r="E590" s="12">
        <v>15000</v>
      </c>
      <c r="F590" s="90"/>
      <c r="G590" s="90"/>
      <c r="H590" s="89"/>
      <c r="I590" s="89"/>
      <c r="J590" s="89"/>
      <c r="K590" s="89"/>
      <c r="L590" s="13"/>
    </row>
    <row r="591" spans="1:12" s="29" customFormat="1" ht="18" customHeight="1">
      <c r="A591" s="133"/>
      <c r="B591" s="134"/>
      <c r="C591" s="39" t="s">
        <v>580</v>
      </c>
      <c r="D591" s="12">
        <v>35000</v>
      </c>
      <c r="E591" s="12">
        <v>35000</v>
      </c>
      <c r="F591" s="90"/>
      <c r="G591" s="90"/>
      <c r="H591" s="89"/>
      <c r="I591" s="89"/>
      <c r="J591" s="89"/>
      <c r="K591" s="89"/>
      <c r="L591" s="13"/>
    </row>
    <row r="592" spans="1:12" s="29" customFormat="1" ht="18" customHeight="1">
      <c r="A592" s="133"/>
      <c r="B592" s="134"/>
      <c r="C592" s="32" t="s">
        <v>89</v>
      </c>
      <c r="D592" s="12">
        <v>18000</v>
      </c>
      <c r="E592" s="12">
        <v>11000</v>
      </c>
      <c r="F592" s="86"/>
      <c r="G592" s="86"/>
      <c r="H592" s="88"/>
      <c r="I592" s="88"/>
      <c r="J592" s="88"/>
      <c r="K592" s="88"/>
      <c r="L592" s="13"/>
    </row>
    <row r="593" spans="1:12" s="29" customFormat="1" ht="18" customHeight="1">
      <c r="A593" s="133"/>
      <c r="B593" s="134"/>
      <c r="C593" s="32" t="s">
        <v>458</v>
      </c>
      <c r="D593" s="12">
        <v>20000</v>
      </c>
      <c r="E593" s="12">
        <v>8000</v>
      </c>
      <c r="F593" s="85">
        <v>27000</v>
      </c>
      <c r="G593" s="85">
        <v>0</v>
      </c>
      <c r="H593" s="87">
        <f>F593+G593</f>
        <v>27000</v>
      </c>
      <c r="I593" s="85">
        <f>F593*0.9</f>
        <v>24300</v>
      </c>
      <c r="J593" s="85">
        <f>G593*0.9</f>
        <v>0</v>
      </c>
      <c r="K593" s="87">
        <f>I593+J593</f>
        <v>24300</v>
      </c>
      <c r="L593" s="13"/>
    </row>
    <row r="594" spans="1:12" s="29" customFormat="1" ht="18" customHeight="1">
      <c r="A594" s="133"/>
      <c r="B594" s="134"/>
      <c r="C594" s="32" t="s">
        <v>462</v>
      </c>
      <c r="D594" s="12">
        <v>3000</v>
      </c>
      <c r="E594" s="12">
        <v>3000</v>
      </c>
      <c r="F594" s="90"/>
      <c r="G594" s="90"/>
      <c r="H594" s="89"/>
      <c r="I594" s="89"/>
      <c r="J594" s="89"/>
      <c r="K594" s="89"/>
      <c r="L594" s="13"/>
    </row>
    <row r="595" spans="1:12" s="29" customFormat="1" ht="18" customHeight="1">
      <c r="A595" s="133"/>
      <c r="B595" s="134"/>
      <c r="C595" s="32" t="s">
        <v>248</v>
      </c>
      <c r="D595" s="12">
        <v>3990</v>
      </c>
      <c r="E595" s="12">
        <v>3990</v>
      </c>
      <c r="F595" s="90"/>
      <c r="G595" s="90"/>
      <c r="H595" s="89"/>
      <c r="I595" s="89"/>
      <c r="J595" s="89"/>
      <c r="K595" s="89"/>
      <c r="L595" s="13"/>
    </row>
    <row r="596" spans="1:12" s="29" customFormat="1" ht="18" customHeight="1">
      <c r="A596" s="133"/>
      <c r="B596" s="134"/>
      <c r="C596" s="32" t="s">
        <v>75</v>
      </c>
      <c r="D596" s="12">
        <v>6000</v>
      </c>
      <c r="E596" s="12">
        <v>6000</v>
      </c>
      <c r="F596" s="90"/>
      <c r="G596" s="90"/>
      <c r="H596" s="89"/>
      <c r="I596" s="89"/>
      <c r="J596" s="89"/>
      <c r="K596" s="89"/>
      <c r="L596" s="13"/>
    </row>
    <row r="597" spans="1:12" s="29" customFormat="1" ht="18" customHeight="1">
      <c r="A597" s="133"/>
      <c r="B597" s="134"/>
      <c r="C597" s="32" t="s">
        <v>46</v>
      </c>
      <c r="D597" s="12">
        <v>7000</v>
      </c>
      <c r="E597" s="12">
        <v>7000</v>
      </c>
      <c r="F597" s="86"/>
      <c r="G597" s="86"/>
      <c r="H597" s="88"/>
      <c r="I597" s="88"/>
      <c r="J597" s="88"/>
      <c r="K597" s="88"/>
      <c r="L597" s="13"/>
    </row>
    <row r="598" spans="1:12" s="29" customFormat="1" ht="18" customHeight="1">
      <c r="A598" s="133"/>
      <c r="B598" s="134"/>
      <c r="C598" s="33" t="s">
        <v>456</v>
      </c>
      <c r="D598" s="22">
        <v>18000</v>
      </c>
      <c r="E598" s="132">
        <v>0</v>
      </c>
      <c r="F598" s="56"/>
      <c r="G598" s="56"/>
      <c r="H598" s="57"/>
      <c r="I598" s="56"/>
      <c r="J598" s="56"/>
      <c r="K598" s="57"/>
      <c r="L598" s="126" t="s">
        <v>592</v>
      </c>
    </row>
    <row r="599" spans="1:12" s="29" customFormat="1" ht="18" customHeight="1">
      <c r="A599" s="133"/>
      <c r="B599" s="134"/>
      <c r="C599" s="33" t="s">
        <v>457</v>
      </c>
      <c r="D599" s="22">
        <v>10500</v>
      </c>
      <c r="E599" s="132"/>
      <c r="F599" s="56"/>
      <c r="G599" s="56"/>
      <c r="H599" s="57"/>
      <c r="I599" s="56"/>
      <c r="J599" s="56"/>
      <c r="K599" s="57"/>
      <c r="L599" s="127"/>
    </row>
    <row r="600" spans="1:12" s="29" customFormat="1" ht="18" customHeight="1">
      <c r="A600" s="133"/>
      <c r="B600" s="134"/>
      <c r="C600" s="33" t="s">
        <v>224</v>
      </c>
      <c r="D600" s="22">
        <v>24600</v>
      </c>
      <c r="E600" s="22">
        <v>0</v>
      </c>
      <c r="F600" s="56"/>
      <c r="G600" s="56"/>
      <c r="H600" s="57"/>
      <c r="I600" s="56"/>
      <c r="J600" s="56"/>
      <c r="K600" s="57"/>
      <c r="L600" s="127"/>
    </row>
    <row r="601" spans="1:12" s="29" customFormat="1" ht="18" customHeight="1">
      <c r="A601" s="133"/>
      <c r="B601" s="134"/>
      <c r="C601" s="33" t="s">
        <v>54</v>
      </c>
      <c r="D601" s="22">
        <v>15000</v>
      </c>
      <c r="E601" s="132">
        <v>0</v>
      </c>
      <c r="F601" s="56"/>
      <c r="G601" s="56"/>
      <c r="H601" s="57"/>
      <c r="I601" s="56"/>
      <c r="J601" s="56"/>
      <c r="K601" s="57"/>
      <c r="L601" s="127"/>
    </row>
    <row r="602" spans="1:12" s="29" customFormat="1" ht="18" customHeight="1">
      <c r="A602" s="133"/>
      <c r="B602" s="134"/>
      <c r="C602" s="33" t="s">
        <v>225</v>
      </c>
      <c r="D602" s="22">
        <v>30000</v>
      </c>
      <c r="E602" s="132"/>
      <c r="F602" s="56"/>
      <c r="G602" s="56"/>
      <c r="H602" s="57"/>
      <c r="I602" s="56"/>
      <c r="J602" s="56"/>
      <c r="K602" s="57"/>
      <c r="L602" s="127"/>
    </row>
    <row r="603" spans="1:12" s="29" customFormat="1" ht="18" customHeight="1">
      <c r="A603" s="133"/>
      <c r="B603" s="134"/>
      <c r="C603" s="33" t="s">
        <v>460</v>
      </c>
      <c r="D603" s="22">
        <v>180000</v>
      </c>
      <c r="E603" s="132"/>
      <c r="F603" s="56"/>
      <c r="G603" s="56"/>
      <c r="H603" s="57"/>
      <c r="I603" s="56"/>
      <c r="J603" s="56"/>
      <c r="K603" s="57"/>
      <c r="L603" s="127"/>
    </row>
    <row r="604" spans="1:12" s="29" customFormat="1" ht="18" customHeight="1">
      <c r="A604" s="133"/>
      <c r="B604" s="134"/>
      <c r="C604" s="33" t="s">
        <v>363</v>
      </c>
      <c r="D604" s="22">
        <v>37000</v>
      </c>
      <c r="E604" s="132"/>
      <c r="F604" s="56"/>
      <c r="G604" s="56"/>
      <c r="H604" s="57"/>
      <c r="I604" s="56"/>
      <c r="J604" s="56"/>
      <c r="K604" s="57"/>
      <c r="L604" s="127"/>
    </row>
    <row r="605" spans="1:12" s="29" customFormat="1" ht="18" customHeight="1">
      <c r="A605" s="133"/>
      <c r="B605" s="134"/>
      <c r="C605" s="33" t="s">
        <v>461</v>
      </c>
      <c r="D605" s="22">
        <v>85500</v>
      </c>
      <c r="E605" s="132"/>
      <c r="F605" s="56"/>
      <c r="G605" s="56"/>
      <c r="H605" s="57"/>
      <c r="I605" s="56"/>
      <c r="J605" s="56"/>
      <c r="K605" s="57"/>
      <c r="L605" s="128"/>
    </row>
    <row r="606" spans="1:12" s="29" customFormat="1" ht="15">
      <c r="A606" s="133"/>
      <c r="B606" s="134"/>
      <c r="C606" s="31" t="s">
        <v>35</v>
      </c>
      <c r="D606" s="3">
        <f t="shared" ref="D606:K606" si="54">SUM(D589:D605)</f>
        <v>563190</v>
      </c>
      <c r="E606" s="3">
        <f t="shared" si="54"/>
        <v>110990</v>
      </c>
      <c r="F606" s="58">
        <f t="shared" si="54"/>
        <v>27000</v>
      </c>
      <c r="G606" s="58">
        <f t="shared" si="54"/>
        <v>83000</v>
      </c>
      <c r="H606" s="58">
        <f t="shared" si="54"/>
        <v>110000</v>
      </c>
      <c r="I606" s="58">
        <f t="shared" si="54"/>
        <v>24300</v>
      </c>
      <c r="J606" s="58">
        <f t="shared" si="54"/>
        <v>74700</v>
      </c>
      <c r="K606" s="58">
        <f t="shared" si="54"/>
        <v>99000</v>
      </c>
      <c r="L606" s="4"/>
    </row>
    <row r="607" spans="1:12" s="29" customFormat="1" ht="85.5">
      <c r="A607" s="133">
        <v>61</v>
      </c>
      <c r="B607" s="134" t="s">
        <v>463</v>
      </c>
      <c r="C607" s="32" t="s">
        <v>464</v>
      </c>
      <c r="D607" s="12">
        <v>144400</v>
      </c>
      <c r="E607" s="12">
        <v>140000</v>
      </c>
      <c r="F607" s="70">
        <v>0</v>
      </c>
      <c r="G607" s="70">
        <v>140000</v>
      </c>
      <c r="H607" s="71">
        <f>F607+G607</f>
        <v>140000</v>
      </c>
      <c r="I607" s="70">
        <f>F607*0.9</f>
        <v>0</v>
      </c>
      <c r="J607" s="70">
        <f>G607*0.9</f>
        <v>126000</v>
      </c>
      <c r="K607" s="71">
        <f>I607+J607</f>
        <v>126000</v>
      </c>
      <c r="L607" s="17" t="s">
        <v>582</v>
      </c>
    </row>
    <row r="608" spans="1:12" s="29" customFormat="1" ht="15">
      <c r="A608" s="133"/>
      <c r="B608" s="134"/>
      <c r="C608" s="32" t="s">
        <v>55</v>
      </c>
      <c r="D608" s="12">
        <v>24000</v>
      </c>
      <c r="E608" s="12">
        <v>12000</v>
      </c>
      <c r="F608" s="85">
        <v>30000</v>
      </c>
      <c r="G608" s="85">
        <v>0</v>
      </c>
      <c r="H608" s="87">
        <f>F608+G608</f>
        <v>30000</v>
      </c>
      <c r="I608" s="85">
        <f>F608*0.9</f>
        <v>27000</v>
      </c>
      <c r="J608" s="85">
        <f>G608*0.9</f>
        <v>0</v>
      </c>
      <c r="K608" s="87">
        <f>I608+J608</f>
        <v>27000</v>
      </c>
      <c r="L608" s="13"/>
    </row>
    <row r="609" spans="1:12" s="29" customFormat="1" ht="15">
      <c r="A609" s="133"/>
      <c r="B609" s="134"/>
      <c r="C609" s="32" t="s">
        <v>465</v>
      </c>
      <c r="D609" s="12">
        <v>9990</v>
      </c>
      <c r="E609" s="12">
        <v>9900</v>
      </c>
      <c r="F609" s="97"/>
      <c r="G609" s="97"/>
      <c r="H609" s="97"/>
      <c r="I609" s="97"/>
      <c r="J609" s="97"/>
      <c r="K609" s="97"/>
      <c r="L609" s="13"/>
    </row>
    <row r="610" spans="1:12" s="29" customFormat="1" ht="16.5" customHeight="1">
      <c r="A610" s="133"/>
      <c r="B610" s="134"/>
      <c r="C610" s="32" t="s">
        <v>75</v>
      </c>
      <c r="D610" s="12">
        <v>7600</v>
      </c>
      <c r="E610" s="12">
        <v>2200</v>
      </c>
      <c r="F610" s="97"/>
      <c r="G610" s="97"/>
      <c r="H610" s="97"/>
      <c r="I610" s="97"/>
      <c r="J610" s="97"/>
      <c r="K610" s="97"/>
      <c r="L610" s="13"/>
    </row>
    <row r="611" spans="1:12" s="29" customFormat="1" ht="15">
      <c r="A611" s="133"/>
      <c r="B611" s="134"/>
      <c r="C611" s="32" t="s">
        <v>46</v>
      </c>
      <c r="D611" s="12">
        <v>9600</v>
      </c>
      <c r="E611" s="12">
        <v>7080</v>
      </c>
      <c r="F611" s="98"/>
      <c r="G611" s="98"/>
      <c r="H611" s="98"/>
      <c r="I611" s="98"/>
      <c r="J611" s="98"/>
      <c r="K611" s="98"/>
      <c r="L611" s="13"/>
    </row>
    <row r="612" spans="1:12" s="29" customFormat="1" ht="15">
      <c r="A612" s="133"/>
      <c r="B612" s="134"/>
      <c r="C612" s="33" t="s">
        <v>426</v>
      </c>
      <c r="D612" s="22">
        <v>43320</v>
      </c>
      <c r="E612" s="22">
        <v>0</v>
      </c>
      <c r="F612" s="56"/>
      <c r="G612" s="56"/>
      <c r="H612" s="57"/>
      <c r="I612" s="56"/>
      <c r="J612" s="56"/>
      <c r="K612" s="57"/>
      <c r="L612" s="126" t="s">
        <v>593</v>
      </c>
    </row>
    <row r="613" spans="1:12" s="29" customFormat="1" ht="15">
      <c r="A613" s="133"/>
      <c r="B613" s="134"/>
      <c r="C613" s="33" t="s">
        <v>466</v>
      </c>
      <c r="D613" s="22">
        <v>420000</v>
      </c>
      <c r="E613" s="22">
        <v>0</v>
      </c>
      <c r="F613" s="56"/>
      <c r="G613" s="56"/>
      <c r="H613" s="57"/>
      <c r="I613" s="56"/>
      <c r="J613" s="56"/>
      <c r="K613" s="57"/>
      <c r="L613" s="128"/>
    </row>
    <row r="614" spans="1:12" s="29" customFormat="1" ht="15">
      <c r="A614" s="133"/>
      <c r="B614" s="134"/>
      <c r="C614" s="31" t="s">
        <v>35</v>
      </c>
      <c r="D614" s="3">
        <f t="shared" ref="D614:K614" si="55">SUM(D607:D613)</f>
        <v>658910</v>
      </c>
      <c r="E614" s="3">
        <f t="shared" si="55"/>
        <v>171180</v>
      </c>
      <c r="F614" s="58">
        <f t="shared" si="55"/>
        <v>30000</v>
      </c>
      <c r="G614" s="58">
        <f t="shared" si="55"/>
        <v>140000</v>
      </c>
      <c r="H614" s="58">
        <f t="shared" si="55"/>
        <v>170000</v>
      </c>
      <c r="I614" s="58">
        <f t="shared" si="55"/>
        <v>27000</v>
      </c>
      <c r="J614" s="58">
        <f t="shared" si="55"/>
        <v>126000</v>
      </c>
      <c r="K614" s="58">
        <f t="shared" si="55"/>
        <v>153000</v>
      </c>
      <c r="L614" s="4"/>
    </row>
    <row r="615" spans="1:12" s="29" customFormat="1" ht="15">
      <c r="A615" s="133">
        <v>62</v>
      </c>
      <c r="B615" s="134" t="s">
        <v>474</v>
      </c>
      <c r="C615" s="39" t="s">
        <v>590</v>
      </c>
      <c r="D615" s="12">
        <v>80000</v>
      </c>
      <c r="E615" s="12">
        <v>50000</v>
      </c>
      <c r="F615" s="85">
        <v>0</v>
      </c>
      <c r="G615" s="85">
        <v>54000</v>
      </c>
      <c r="H615" s="87">
        <f>F615+G615</f>
        <v>54000</v>
      </c>
      <c r="I615" s="85">
        <f>F615*0.9</f>
        <v>0</v>
      </c>
      <c r="J615" s="85">
        <f>G615*0.9</f>
        <v>48600</v>
      </c>
      <c r="K615" s="87">
        <f>I615+J615</f>
        <v>48600</v>
      </c>
      <c r="L615" s="13"/>
    </row>
    <row r="616" spans="1:12" s="29" customFormat="1" ht="15">
      <c r="A616" s="133"/>
      <c r="B616" s="134"/>
      <c r="C616" s="32" t="s">
        <v>339</v>
      </c>
      <c r="D616" s="12">
        <v>4959</v>
      </c>
      <c r="E616" s="12">
        <v>4959</v>
      </c>
      <c r="F616" s="86"/>
      <c r="G616" s="86"/>
      <c r="H616" s="88"/>
      <c r="I616" s="88"/>
      <c r="J616" s="88"/>
      <c r="K616" s="88"/>
      <c r="L616" s="13"/>
    </row>
    <row r="617" spans="1:12" s="29" customFormat="1" ht="15">
      <c r="A617" s="133"/>
      <c r="B617" s="134"/>
      <c r="C617" s="32" t="s">
        <v>89</v>
      </c>
      <c r="D617" s="12">
        <v>4990</v>
      </c>
      <c r="E617" s="12">
        <v>4990</v>
      </c>
      <c r="F617" s="85">
        <v>10000</v>
      </c>
      <c r="G617" s="85">
        <v>0</v>
      </c>
      <c r="H617" s="87">
        <f>F617+G617</f>
        <v>10000</v>
      </c>
      <c r="I617" s="85">
        <f>F617*0.9</f>
        <v>9000</v>
      </c>
      <c r="J617" s="85">
        <f>G617*0.9</f>
        <v>0</v>
      </c>
      <c r="K617" s="87">
        <f>I617+J617</f>
        <v>9000</v>
      </c>
      <c r="L617" s="13"/>
    </row>
    <row r="618" spans="1:12" s="29" customFormat="1" ht="60" customHeight="1">
      <c r="A618" s="133"/>
      <c r="B618" s="134"/>
      <c r="C618" s="32" t="s">
        <v>208</v>
      </c>
      <c r="D618" s="12">
        <v>30560</v>
      </c>
      <c r="E618" s="12">
        <v>5360</v>
      </c>
      <c r="F618" s="86"/>
      <c r="G618" s="86"/>
      <c r="H618" s="88"/>
      <c r="I618" s="88"/>
      <c r="J618" s="88"/>
      <c r="K618" s="88"/>
      <c r="L618" s="13" t="s">
        <v>591</v>
      </c>
    </row>
    <row r="619" spans="1:12" s="29" customFormat="1" ht="15">
      <c r="A619" s="133"/>
      <c r="B619" s="134"/>
      <c r="C619" s="33" t="s">
        <v>475</v>
      </c>
      <c r="D619" s="22">
        <v>91844</v>
      </c>
      <c r="E619" s="22">
        <v>0</v>
      </c>
      <c r="F619" s="56"/>
      <c r="G619" s="56"/>
      <c r="H619" s="57"/>
      <c r="I619" s="56"/>
      <c r="J619" s="56"/>
      <c r="K619" s="57"/>
      <c r="L619" s="126" t="s">
        <v>593</v>
      </c>
    </row>
    <row r="620" spans="1:12" s="29" customFormat="1" ht="15">
      <c r="A620" s="133"/>
      <c r="B620" s="134"/>
      <c r="C620" s="33" t="s">
        <v>83</v>
      </c>
      <c r="D620" s="22">
        <v>45000</v>
      </c>
      <c r="E620" s="22"/>
      <c r="F620" s="56"/>
      <c r="G620" s="56"/>
      <c r="H620" s="57"/>
      <c r="I620" s="56"/>
      <c r="J620" s="56"/>
      <c r="K620" s="57"/>
      <c r="L620" s="128"/>
    </row>
    <row r="621" spans="1:12" s="29" customFormat="1" ht="15">
      <c r="A621" s="133"/>
      <c r="B621" s="134"/>
      <c r="C621" s="31" t="s">
        <v>35</v>
      </c>
      <c r="D621" s="3">
        <f t="shared" ref="D621:K621" si="56">SUM(D615:D620)</f>
        <v>257353</v>
      </c>
      <c r="E621" s="3">
        <f t="shared" si="56"/>
        <v>65309</v>
      </c>
      <c r="F621" s="58">
        <f t="shared" si="56"/>
        <v>10000</v>
      </c>
      <c r="G621" s="58">
        <f t="shared" si="56"/>
        <v>54000</v>
      </c>
      <c r="H621" s="58">
        <f t="shared" si="56"/>
        <v>64000</v>
      </c>
      <c r="I621" s="58">
        <f t="shared" si="56"/>
        <v>9000</v>
      </c>
      <c r="J621" s="58">
        <f t="shared" si="56"/>
        <v>48600</v>
      </c>
      <c r="K621" s="58">
        <f t="shared" si="56"/>
        <v>57600</v>
      </c>
      <c r="L621" s="4"/>
    </row>
    <row r="622" spans="1:12" s="29" customFormat="1" ht="99.95" customHeight="1">
      <c r="A622" s="133">
        <v>63</v>
      </c>
      <c r="B622" s="134" t="s">
        <v>476</v>
      </c>
      <c r="C622" s="32" t="s">
        <v>65</v>
      </c>
      <c r="D622" s="12">
        <v>32990</v>
      </c>
      <c r="E622" s="12">
        <v>23200</v>
      </c>
      <c r="F622" s="85">
        <v>0</v>
      </c>
      <c r="G622" s="85">
        <v>200000</v>
      </c>
      <c r="H622" s="87">
        <f>F622+G622</f>
        <v>200000</v>
      </c>
      <c r="I622" s="85">
        <f>F622*0.9</f>
        <v>0</v>
      </c>
      <c r="J622" s="85">
        <f>G622*0.9</f>
        <v>180000</v>
      </c>
      <c r="K622" s="87">
        <f>I622+J622</f>
        <v>180000</v>
      </c>
      <c r="L622" s="17" t="s">
        <v>594</v>
      </c>
    </row>
    <row r="623" spans="1:12" s="29" customFormat="1" ht="20.100000000000001" customHeight="1">
      <c r="A623" s="133"/>
      <c r="B623" s="134"/>
      <c r="C623" s="39" t="s">
        <v>597</v>
      </c>
      <c r="D623" s="12">
        <v>11000</v>
      </c>
      <c r="E623" s="12">
        <v>11000</v>
      </c>
      <c r="F623" s="89"/>
      <c r="G623" s="89"/>
      <c r="H623" s="89"/>
      <c r="I623" s="89"/>
      <c r="J623" s="89"/>
      <c r="K623" s="89"/>
      <c r="L623" s="13"/>
    </row>
    <row r="624" spans="1:12" s="29" customFormat="1" ht="20.100000000000001" customHeight="1">
      <c r="A624" s="133"/>
      <c r="B624" s="134"/>
      <c r="C624" s="32" t="s">
        <v>618</v>
      </c>
      <c r="D624" s="95">
        <v>182866</v>
      </c>
      <c r="E624" s="95">
        <v>180000</v>
      </c>
      <c r="F624" s="89"/>
      <c r="G624" s="89"/>
      <c r="H624" s="89"/>
      <c r="I624" s="89"/>
      <c r="J624" s="89"/>
      <c r="K624" s="89"/>
      <c r="L624" s="13"/>
    </row>
    <row r="625" spans="1:12" s="29" customFormat="1" ht="20.100000000000001" customHeight="1">
      <c r="A625" s="133"/>
      <c r="B625" s="134"/>
      <c r="C625" s="32" t="s">
        <v>619</v>
      </c>
      <c r="D625" s="96"/>
      <c r="E625" s="96"/>
      <c r="F625" s="89"/>
      <c r="G625" s="89"/>
      <c r="H625" s="89"/>
      <c r="I625" s="89"/>
      <c r="J625" s="89"/>
      <c r="K625" s="89"/>
      <c r="L625" s="13"/>
    </row>
    <row r="626" spans="1:12" s="29" customFormat="1" ht="20.100000000000001" customHeight="1">
      <c r="A626" s="133"/>
      <c r="B626" s="134"/>
      <c r="C626" s="32" t="s">
        <v>598</v>
      </c>
      <c r="D626" s="96"/>
      <c r="E626" s="96"/>
      <c r="F626" s="88"/>
      <c r="G626" s="88"/>
      <c r="H626" s="88"/>
      <c r="I626" s="88"/>
      <c r="J626" s="88"/>
      <c r="K626" s="88"/>
      <c r="L626" s="13"/>
    </row>
    <row r="627" spans="1:12" s="29" customFormat="1" ht="20.100000000000001" customHeight="1">
      <c r="A627" s="133"/>
      <c r="B627" s="134"/>
      <c r="C627" s="39" t="s">
        <v>615</v>
      </c>
      <c r="D627" s="89"/>
      <c r="E627" s="89"/>
      <c r="F627" s="91">
        <v>15000</v>
      </c>
      <c r="G627" s="91">
        <v>0</v>
      </c>
      <c r="H627" s="92">
        <f>F627+G627</f>
        <v>15000</v>
      </c>
      <c r="I627" s="91">
        <f>F627*0.9</f>
        <v>13500</v>
      </c>
      <c r="J627" s="91">
        <f>G627*0.9</f>
        <v>0</v>
      </c>
      <c r="K627" s="92">
        <f>I627+J627</f>
        <v>13500</v>
      </c>
      <c r="L627" s="13"/>
    </row>
    <row r="628" spans="1:12" s="29" customFormat="1" ht="20.100000000000001" customHeight="1">
      <c r="A628" s="133"/>
      <c r="B628" s="134"/>
      <c r="C628" s="39" t="s">
        <v>616</v>
      </c>
      <c r="D628" s="88"/>
      <c r="E628" s="88"/>
      <c r="F628" s="89"/>
      <c r="G628" s="89"/>
      <c r="H628" s="93"/>
      <c r="I628" s="89"/>
      <c r="J628" s="89"/>
      <c r="K628" s="93"/>
      <c r="L628" s="13"/>
    </row>
    <row r="629" spans="1:12" s="29" customFormat="1" ht="15">
      <c r="A629" s="133"/>
      <c r="B629" s="134"/>
      <c r="C629" s="32" t="s">
        <v>477</v>
      </c>
      <c r="D629" s="12">
        <v>5500</v>
      </c>
      <c r="E629" s="12">
        <v>5500</v>
      </c>
      <c r="F629" s="89"/>
      <c r="G629" s="89"/>
      <c r="H629" s="93"/>
      <c r="I629" s="89"/>
      <c r="J629" s="89"/>
      <c r="K629" s="93"/>
      <c r="L629" s="13"/>
    </row>
    <row r="630" spans="1:12" s="29" customFormat="1" ht="15">
      <c r="A630" s="133"/>
      <c r="B630" s="134"/>
      <c r="C630" s="32" t="s">
        <v>478</v>
      </c>
      <c r="D630" s="12">
        <v>5258</v>
      </c>
      <c r="E630" s="12">
        <v>5258</v>
      </c>
      <c r="F630" s="88"/>
      <c r="G630" s="88"/>
      <c r="H630" s="94"/>
      <c r="I630" s="88"/>
      <c r="J630" s="88"/>
      <c r="K630" s="94"/>
      <c r="L630" s="13"/>
    </row>
    <row r="631" spans="1:12" s="29" customFormat="1" ht="28.5">
      <c r="A631" s="133"/>
      <c r="B631" s="134"/>
      <c r="C631" s="33" t="s">
        <v>49</v>
      </c>
      <c r="D631" s="22">
        <v>8000</v>
      </c>
      <c r="E631" s="22">
        <v>0</v>
      </c>
      <c r="F631" s="56"/>
      <c r="G631" s="56"/>
      <c r="H631" s="57"/>
      <c r="I631" s="56"/>
      <c r="J631" s="56"/>
      <c r="K631" s="57"/>
      <c r="L631" s="23" t="s">
        <v>592</v>
      </c>
    </row>
    <row r="632" spans="1:12" s="29" customFormat="1" ht="15">
      <c r="A632" s="133"/>
      <c r="B632" s="134"/>
      <c r="C632" s="31" t="s">
        <v>35</v>
      </c>
      <c r="D632" s="3">
        <f t="shared" ref="D632:K632" si="57">SUM(D622:D631)</f>
        <v>245614</v>
      </c>
      <c r="E632" s="3">
        <f t="shared" si="57"/>
        <v>224958</v>
      </c>
      <c r="F632" s="58">
        <f t="shared" si="57"/>
        <v>15000</v>
      </c>
      <c r="G632" s="58">
        <f t="shared" si="57"/>
        <v>200000</v>
      </c>
      <c r="H632" s="58">
        <f t="shared" si="57"/>
        <v>215000</v>
      </c>
      <c r="I632" s="58">
        <f t="shared" si="57"/>
        <v>13500</v>
      </c>
      <c r="J632" s="58">
        <f t="shared" si="57"/>
        <v>180000</v>
      </c>
      <c r="K632" s="58">
        <f t="shared" si="57"/>
        <v>193500</v>
      </c>
      <c r="L632" s="4"/>
    </row>
    <row r="633" spans="1:12" s="29" customFormat="1" ht="15">
      <c r="A633" s="133">
        <v>64</v>
      </c>
      <c r="B633" s="134" t="s">
        <v>479</v>
      </c>
      <c r="C633" s="39" t="s">
        <v>599</v>
      </c>
      <c r="D633" s="12">
        <v>12000</v>
      </c>
      <c r="E633" s="12">
        <v>12000</v>
      </c>
      <c r="F633" s="85">
        <v>29000</v>
      </c>
      <c r="G633" s="85">
        <v>0</v>
      </c>
      <c r="H633" s="87">
        <f>F633+G633</f>
        <v>29000</v>
      </c>
      <c r="I633" s="85">
        <f>F633*0.9</f>
        <v>26100</v>
      </c>
      <c r="J633" s="85">
        <f>G633*0.9</f>
        <v>0</v>
      </c>
      <c r="K633" s="87">
        <f>I633+J633</f>
        <v>26100</v>
      </c>
      <c r="L633" s="13"/>
    </row>
    <row r="634" spans="1:12" s="29" customFormat="1" ht="16.5" customHeight="1">
      <c r="A634" s="133"/>
      <c r="B634" s="134"/>
      <c r="C634" s="39" t="s">
        <v>600</v>
      </c>
      <c r="D634" s="12">
        <v>17500</v>
      </c>
      <c r="E634" s="12">
        <v>17500</v>
      </c>
      <c r="F634" s="86"/>
      <c r="G634" s="86"/>
      <c r="H634" s="88"/>
      <c r="I634" s="88"/>
      <c r="J634" s="88"/>
      <c r="K634" s="88"/>
      <c r="L634" s="13"/>
    </row>
    <row r="635" spans="1:12" s="29" customFormat="1" ht="15">
      <c r="A635" s="133"/>
      <c r="B635" s="134"/>
      <c r="C635" s="33" t="s">
        <v>480</v>
      </c>
      <c r="D635" s="22">
        <v>1890</v>
      </c>
      <c r="E635" s="132">
        <v>0</v>
      </c>
      <c r="F635" s="56"/>
      <c r="G635" s="56"/>
      <c r="H635" s="57"/>
      <c r="I635" s="56"/>
      <c r="J635" s="56"/>
      <c r="K635" s="57"/>
      <c r="L635" s="126" t="s">
        <v>592</v>
      </c>
    </row>
    <row r="636" spans="1:12" s="29" customFormat="1" ht="15">
      <c r="A636" s="133"/>
      <c r="B636" s="134"/>
      <c r="C636" s="33" t="s">
        <v>481</v>
      </c>
      <c r="D636" s="22">
        <v>68190</v>
      </c>
      <c r="E636" s="132"/>
      <c r="F636" s="56"/>
      <c r="G636" s="56"/>
      <c r="H636" s="57"/>
      <c r="I636" s="56"/>
      <c r="J636" s="56"/>
      <c r="K636" s="57"/>
      <c r="L636" s="127"/>
    </row>
    <row r="637" spans="1:12" s="29" customFormat="1" ht="15">
      <c r="A637" s="133"/>
      <c r="B637" s="134"/>
      <c r="C637" s="33" t="s">
        <v>482</v>
      </c>
      <c r="D637" s="22">
        <v>7740</v>
      </c>
      <c r="E637" s="132"/>
      <c r="F637" s="56"/>
      <c r="G637" s="56"/>
      <c r="H637" s="57"/>
      <c r="I637" s="56"/>
      <c r="J637" s="56"/>
      <c r="K637" s="57"/>
      <c r="L637" s="127"/>
    </row>
    <row r="638" spans="1:12" s="29" customFormat="1" ht="15">
      <c r="A638" s="133"/>
      <c r="B638" s="134"/>
      <c r="C638" s="33" t="s">
        <v>483</v>
      </c>
      <c r="D638" s="22">
        <v>15870</v>
      </c>
      <c r="E638" s="132"/>
      <c r="F638" s="56"/>
      <c r="G638" s="56"/>
      <c r="H638" s="57"/>
      <c r="I638" s="56"/>
      <c r="J638" s="56"/>
      <c r="K638" s="57"/>
      <c r="L638" s="127"/>
    </row>
    <row r="639" spans="1:12" s="29" customFormat="1" ht="15">
      <c r="A639" s="133"/>
      <c r="B639" s="134"/>
      <c r="C639" s="33" t="s">
        <v>484</v>
      </c>
      <c r="D639" s="22">
        <v>8790</v>
      </c>
      <c r="E639" s="132"/>
      <c r="F639" s="56"/>
      <c r="G639" s="56"/>
      <c r="H639" s="57"/>
      <c r="I639" s="56"/>
      <c r="J639" s="56"/>
      <c r="K639" s="57"/>
      <c r="L639" s="127"/>
    </row>
    <row r="640" spans="1:12" s="29" customFormat="1" ht="15">
      <c r="A640" s="133"/>
      <c r="B640" s="134"/>
      <c r="C640" s="33" t="s">
        <v>339</v>
      </c>
      <c r="D640" s="22">
        <v>30000</v>
      </c>
      <c r="E640" s="132"/>
      <c r="F640" s="56"/>
      <c r="G640" s="56"/>
      <c r="H640" s="57"/>
      <c r="I640" s="56"/>
      <c r="J640" s="56"/>
      <c r="K640" s="57"/>
      <c r="L640" s="127"/>
    </row>
    <row r="641" spans="1:12" s="29" customFormat="1" ht="16.5" customHeight="1">
      <c r="A641" s="133"/>
      <c r="B641" s="134"/>
      <c r="C641" s="33" t="s">
        <v>462</v>
      </c>
      <c r="D641" s="22">
        <v>9000</v>
      </c>
      <c r="E641" s="132"/>
      <c r="F641" s="56"/>
      <c r="G641" s="56"/>
      <c r="H641" s="57"/>
      <c r="I641" s="56"/>
      <c r="J641" s="56"/>
      <c r="K641" s="57"/>
      <c r="L641" s="127"/>
    </row>
    <row r="642" spans="1:12" s="29" customFormat="1" ht="16.5" customHeight="1">
      <c r="A642" s="133"/>
      <c r="B642" s="134"/>
      <c r="C642" s="33" t="s">
        <v>485</v>
      </c>
      <c r="D642" s="22">
        <v>6600</v>
      </c>
      <c r="E642" s="22">
        <v>0</v>
      </c>
      <c r="F642" s="56"/>
      <c r="G642" s="56"/>
      <c r="H642" s="57"/>
      <c r="I642" s="56"/>
      <c r="J642" s="56"/>
      <c r="K642" s="57"/>
      <c r="L642" s="128"/>
    </row>
    <row r="643" spans="1:12" s="29" customFormat="1" ht="15">
      <c r="A643" s="133"/>
      <c r="B643" s="134"/>
      <c r="C643" s="31" t="s">
        <v>35</v>
      </c>
      <c r="D643" s="3">
        <f t="shared" ref="D643:K643" si="58">SUM(D633:D642)</f>
        <v>177580</v>
      </c>
      <c r="E643" s="3">
        <f t="shared" si="58"/>
        <v>29500</v>
      </c>
      <c r="F643" s="58">
        <f t="shared" si="58"/>
        <v>29000</v>
      </c>
      <c r="G643" s="58">
        <f t="shared" si="58"/>
        <v>0</v>
      </c>
      <c r="H643" s="58">
        <f t="shared" si="58"/>
        <v>29000</v>
      </c>
      <c r="I643" s="58">
        <f t="shared" si="58"/>
        <v>26100</v>
      </c>
      <c r="J643" s="58">
        <f t="shared" si="58"/>
        <v>0</v>
      </c>
      <c r="K643" s="58">
        <f t="shared" si="58"/>
        <v>26100</v>
      </c>
      <c r="L643" s="4"/>
    </row>
    <row r="644" spans="1:12" s="29" customFormat="1" ht="15">
      <c r="A644" s="133">
        <v>65</v>
      </c>
      <c r="B644" s="134" t="s">
        <v>486</v>
      </c>
      <c r="C644" s="32" t="s">
        <v>75</v>
      </c>
      <c r="D644" s="12">
        <v>15500</v>
      </c>
      <c r="E644" s="12">
        <v>15500</v>
      </c>
      <c r="F644" s="85">
        <v>32000</v>
      </c>
      <c r="G644" s="85">
        <v>0</v>
      </c>
      <c r="H644" s="87">
        <f>F644+G644</f>
        <v>32000</v>
      </c>
      <c r="I644" s="85">
        <f>F644*0.9</f>
        <v>28800</v>
      </c>
      <c r="J644" s="85">
        <f>G644*0.9</f>
        <v>0</v>
      </c>
      <c r="K644" s="87">
        <f>I644+J644</f>
        <v>28800</v>
      </c>
      <c r="L644" s="17" t="s">
        <v>487</v>
      </c>
    </row>
    <row r="645" spans="1:12" s="29" customFormat="1" ht="16.5" customHeight="1">
      <c r="A645" s="133"/>
      <c r="B645" s="134"/>
      <c r="C645" s="32" t="s">
        <v>488</v>
      </c>
      <c r="D645" s="12">
        <v>3080</v>
      </c>
      <c r="E645" s="12">
        <v>3080</v>
      </c>
      <c r="F645" s="90"/>
      <c r="G645" s="90"/>
      <c r="H645" s="89"/>
      <c r="I645" s="89"/>
      <c r="J645" s="89"/>
      <c r="K645" s="89"/>
      <c r="L645" s="13"/>
    </row>
    <row r="646" spans="1:12" s="29" customFormat="1" ht="16.5" customHeight="1">
      <c r="A646" s="133"/>
      <c r="B646" s="134"/>
      <c r="C646" s="32" t="s">
        <v>374</v>
      </c>
      <c r="D646" s="12">
        <v>8800</v>
      </c>
      <c r="E646" s="12">
        <v>8800</v>
      </c>
      <c r="F646" s="90"/>
      <c r="G646" s="90"/>
      <c r="H646" s="89"/>
      <c r="I646" s="89"/>
      <c r="J646" s="89"/>
      <c r="K646" s="89"/>
      <c r="L646" s="13"/>
    </row>
    <row r="647" spans="1:12" s="29" customFormat="1" ht="15">
      <c r="A647" s="133"/>
      <c r="B647" s="134"/>
      <c r="C647" s="32" t="s">
        <v>489</v>
      </c>
      <c r="D647" s="12">
        <v>5890</v>
      </c>
      <c r="E647" s="12">
        <v>5890</v>
      </c>
      <c r="F647" s="86"/>
      <c r="G647" s="86"/>
      <c r="H647" s="88"/>
      <c r="I647" s="88"/>
      <c r="J647" s="88"/>
      <c r="K647" s="88"/>
      <c r="L647" s="13"/>
    </row>
    <row r="648" spans="1:12" s="29" customFormat="1" ht="15">
      <c r="A648" s="133"/>
      <c r="B648" s="134"/>
      <c r="C648" s="33" t="s">
        <v>49</v>
      </c>
      <c r="D648" s="22">
        <v>9500</v>
      </c>
      <c r="E648" s="132">
        <v>0</v>
      </c>
      <c r="F648" s="56"/>
      <c r="G648" s="56"/>
      <c r="H648" s="57"/>
      <c r="I648" s="56"/>
      <c r="J648" s="56"/>
      <c r="K648" s="57"/>
      <c r="L648" s="126" t="s">
        <v>592</v>
      </c>
    </row>
    <row r="649" spans="1:12" s="29" customFormat="1" ht="15">
      <c r="A649" s="133"/>
      <c r="B649" s="134"/>
      <c r="C649" s="33" t="s">
        <v>490</v>
      </c>
      <c r="D649" s="22">
        <v>2790</v>
      </c>
      <c r="E649" s="132"/>
      <c r="F649" s="56"/>
      <c r="G649" s="56"/>
      <c r="H649" s="57"/>
      <c r="I649" s="56"/>
      <c r="J649" s="56"/>
      <c r="K649" s="57"/>
      <c r="L649" s="127"/>
    </row>
    <row r="650" spans="1:12" s="29" customFormat="1" ht="15">
      <c r="A650" s="133"/>
      <c r="B650" s="134"/>
      <c r="C650" s="33" t="s">
        <v>491</v>
      </c>
      <c r="D650" s="22">
        <v>17300</v>
      </c>
      <c r="E650" s="132"/>
      <c r="F650" s="56"/>
      <c r="G650" s="56"/>
      <c r="H650" s="57"/>
      <c r="I650" s="56"/>
      <c r="J650" s="56"/>
      <c r="K650" s="57"/>
      <c r="L650" s="127"/>
    </row>
    <row r="651" spans="1:12" s="29" customFormat="1" ht="15">
      <c r="A651" s="133"/>
      <c r="B651" s="134"/>
      <c r="C651" s="33" t="s">
        <v>492</v>
      </c>
      <c r="D651" s="22">
        <v>3850</v>
      </c>
      <c r="E651" s="132"/>
      <c r="F651" s="56"/>
      <c r="G651" s="56"/>
      <c r="H651" s="57"/>
      <c r="I651" s="56"/>
      <c r="J651" s="56"/>
      <c r="K651" s="57"/>
      <c r="L651" s="127"/>
    </row>
    <row r="652" spans="1:12" s="29" customFormat="1" ht="15">
      <c r="A652" s="133"/>
      <c r="B652" s="134"/>
      <c r="C652" s="33" t="s">
        <v>493</v>
      </c>
      <c r="D652" s="22">
        <v>1400</v>
      </c>
      <c r="E652" s="22">
        <v>0</v>
      </c>
      <c r="F652" s="56"/>
      <c r="G652" s="56"/>
      <c r="H652" s="57"/>
      <c r="I652" s="56"/>
      <c r="J652" s="56"/>
      <c r="K652" s="57"/>
      <c r="L652" s="127"/>
    </row>
    <row r="653" spans="1:12" s="29" customFormat="1" ht="15">
      <c r="A653" s="133"/>
      <c r="B653" s="134"/>
      <c r="C653" s="33" t="s">
        <v>494</v>
      </c>
      <c r="D653" s="22">
        <v>3500</v>
      </c>
      <c r="E653" s="22">
        <v>0</v>
      </c>
      <c r="F653" s="56"/>
      <c r="G653" s="56"/>
      <c r="H653" s="57"/>
      <c r="I653" s="56"/>
      <c r="J653" s="56"/>
      <c r="K653" s="57"/>
      <c r="L653" s="128"/>
    </row>
    <row r="654" spans="1:12" s="29" customFormat="1" ht="15">
      <c r="A654" s="133"/>
      <c r="B654" s="134"/>
      <c r="C654" s="31" t="s">
        <v>35</v>
      </c>
      <c r="D654" s="3">
        <f t="shared" ref="D654:K654" si="59">SUM(D644:D653)</f>
        <v>71610</v>
      </c>
      <c r="E654" s="3">
        <f t="shared" si="59"/>
        <v>33270</v>
      </c>
      <c r="F654" s="58">
        <f t="shared" si="59"/>
        <v>32000</v>
      </c>
      <c r="G654" s="58">
        <f t="shared" si="59"/>
        <v>0</v>
      </c>
      <c r="H654" s="58">
        <f t="shared" si="59"/>
        <v>32000</v>
      </c>
      <c r="I654" s="58">
        <f t="shared" si="59"/>
        <v>28800</v>
      </c>
      <c r="J654" s="58">
        <f t="shared" si="59"/>
        <v>0</v>
      </c>
      <c r="K654" s="58">
        <f t="shared" si="59"/>
        <v>28800</v>
      </c>
      <c r="L654" s="4"/>
    </row>
    <row r="655" spans="1:12" s="29" customFormat="1" ht="110.1" customHeight="1">
      <c r="A655" s="133">
        <v>66</v>
      </c>
      <c r="B655" s="134" t="s">
        <v>495</v>
      </c>
      <c r="C655" s="32" t="s">
        <v>496</v>
      </c>
      <c r="D655" s="12">
        <v>95000</v>
      </c>
      <c r="E655" s="12">
        <v>95000</v>
      </c>
      <c r="F655" s="61"/>
      <c r="G655" s="61"/>
      <c r="H655" s="62"/>
      <c r="I655" s="61"/>
      <c r="J655" s="61"/>
      <c r="K655" s="62"/>
      <c r="L655" s="17" t="s">
        <v>601</v>
      </c>
    </row>
    <row r="656" spans="1:12" s="29" customFormat="1" ht="15">
      <c r="A656" s="133"/>
      <c r="B656" s="134"/>
      <c r="C656" s="31" t="s">
        <v>35</v>
      </c>
      <c r="D656" s="3">
        <f t="shared" ref="D656:K656" si="60">SUM(D655:D655)</f>
        <v>95000</v>
      </c>
      <c r="E656" s="3">
        <f t="shared" si="60"/>
        <v>95000</v>
      </c>
      <c r="F656" s="58">
        <f t="shared" si="60"/>
        <v>0</v>
      </c>
      <c r="G656" s="58">
        <f t="shared" si="60"/>
        <v>0</v>
      </c>
      <c r="H656" s="58">
        <f t="shared" si="60"/>
        <v>0</v>
      </c>
      <c r="I656" s="58">
        <f t="shared" si="60"/>
        <v>0</v>
      </c>
      <c r="J656" s="58">
        <f t="shared" si="60"/>
        <v>0</v>
      </c>
      <c r="K656" s="58">
        <f t="shared" si="60"/>
        <v>0</v>
      </c>
      <c r="L656" s="4"/>
    </row>
    <row r="657" spans="1:12" s="29" customFormat="1" ht="57.75">
      <c r="A657" s="133">
        <v>67</v>
      </c>
      <c r="B657" s="134" t="s">
        <v>497</v>
      </c>
      <c r="C657" s="32" t="s">
        <v>498</v>
      </c>
      <c r="D657" s="12">
        <v>623000</v>
      </c>
      <c r="E657" s="12">
        <v>500000</v>
      </c>
      <c r="F657" s="85">
        <v>0</v>
      </c>
      <c r="G657" s="85">
        <v>530000</v>
      </c>
      <c r="H657" s="87">
        <f>F657+G657</f>
        <v>530000</v>
      </c>
      <c r="I657" s="85">
        <f>F657*0.9</f>
        <v>0</v>
      </c>
      <c r="J657" s="85">
        <f>G657*0.9</f>
        <v>477000</v>
      </c>
      <c r="K657" s="87">
        <f>I657+J657</f>
        <v>477000</v>
      </c>
      <c r="L657" s="13" t="s">
        <v>602</v>
      </c>
    </row>
    <row r="658" spans="1:12" s="29" customFormat="1" ht="16.5" customHeight="1">
      <c r="A658" s="133"/>
      <c r="B658" s="134"/>
      <c r="C658" s="32" t="s">
        <v>499</v>
      </c>
      <c r="D658" s="12">
        <v>56527</v>
      </c>
      <c r="E658" s="12">
        <v>30000</v>
      </c>
      <c r="F658" s="86"/>
      <c r="G658" s="86"/>
      <c r="H658" s="88"/>
      <c r="I658" s="88"/>
      <c r="J658" s="88"/>
      <c r="K658" s="88"/>
      <c r="L658" s="13"/>
    </row>
    <row r="659" spans="1:12" s="29" customFormat="1" ht="15">
      <c r="A659" s="133"/>
      <c r="B659" s="134"/>
      <c r="C659" s="32" t="s">
        <v>364</v>
      </c>
      <c r="D659" s="12">
        <v>34750</v>
      </c>
      <c r="E659" s="12">
        <v>15000</v>
      </c>
      <c r="F659" s="61">
        <v>15000</v>
      </c>
      <c r="G659" s="61">
        <v>0</v>
      </c>
      <c r="H659" s="62">
        <f>F659+G659</f>
        <v>15000</v>
      </c>
      <c r="I659" s="61">
        <f>F659*0.9</f>
        <v>13500</v>
      </c>
      <c r="J659" s="61">
        <f>G659*0.9</f>
        <v>0</v>
      </c>
      <c r="K659" s="62">
        <f>I659+J659</f>
        <v>13500</v>
      </c>
      <c r="L659" s="13"/>
    </row>
    <row r="660" spans="1:12" s="29" customFormat="1" ht="15">
      <c r="A660" s="133"/>
      <c r="B660" s="134"/>
      <c r="C660" s="33" t="s">
        <v>500</v>
      </c>
      <c r="D660" s="22">
        <v>120000</v>
      </c>
      <c r="E660" s="132">
        <v>0</v>
      </c>
      <c r="F660" s="56"/>
      <c r="G660" s="56"/>
      <c r="H660" s="57"/>
      <c r="I660" s="56"/>
      <c r="J660" s="56"/>
      <c r="K660" s="57"/>
      <c r="L660" s="126" t="s">
        <v>592</v>
      </c>
    </row>
    <row r="661" spans="1:12" s="29" customFormat="1" ht="15">
      <c r="A661" s="133"/>
      <c r="B661" s="134"/>
      <c r="C661" s="33" t="s">
        <v>501</v>
      </c>
      <c r="D661" s="22">
        <v>50000</v>
      </c>
      <c r="E661" s="132"/>
      <c r="F661" s="56"/>
      <c r="G661" s="56"/>
      <c r="H661" s="57"/>
      <c r="I661" s="56"/>
      <c r="J661" s="56"/>
      <c r="K661" s="57"/>
      <c r="L661" s="127"/>
    </row>
    <row r="662" spans="1:12" s="29" customFormat="1" ht="15">
      <c r="A662" s="133"/>
      <c r="B662" s="134"/>
      <c r="C662" s="33" t="s">
        <v>395</v>
      </c>
      <c r="D662" s="22">
        <v>26000</v>
      </c>
      <c r="E662" s="132"/>
      <c r="F662" s="56"/>
      <c r="G662" s="56"/>
      <c r="H662" s="57"/>
      <c r="I662" s="56"/>
      <c r="J662" s="56"/>
      <c r="K662" s="57"/>
      <c r="L662" s="127"/>
    </row>
    <row r="663" spans="1:12" s="29" customFormat="1" ht="15">
      <c r="A663" s="133"/>
      <c r="B663" s="134"/>
      <c r="C663" s="33" t="s">
        <v>502</v>
      </c>
      <c r="D663" s="22">
        <v>46500</v>
      </c>
      <c r="E663" s="132"/>
      <c r="F663" s="56"/>
      <c r="G663" s="56"/>
      <c r="H663" s="57"/>
      <c r="I663" s="56"/>
      <c r="J663" s="56"/>
      <c r="K663" s="57"/>
      <c r="L663" s="127"/>
    </row>
    <row r="664" spans="1:12" s="29" customFormat="1" ht="16.5" customHeight="1">
      <c r="A664" s="133"/>
      <c r="B664" s="134"/>
      <c r="C664" s="33" t="s">
        <v>49</v>
      </c>
      <c r="D664" s="22">
        <v>16500</v>
      </c>
      <c r="E664" s="132"/>
      <c r="F664" s="56"/>
      <c r="G664" s="56"/>
      <c r="H664" s="57"/>
      <c r="I664" s="56"/>
      <c r="J664" s="56"/>
      <c r="K664" s="57"/>
      <c r="L664" s="127"/>
    </row>
    <row r="665" spans="1:12" s="29" customFormat="1" ht="16.5" customHeight="1">
      <c r="A665" s="133"/>
      <c r="B665" s="134"/>
      <c r="C665" s="33" t="s">
        <v>272</v>
      </c>
      <c r="D665" s="22">
        <v>12000</v>
      </c>
      <c r="E665" s="132"/>
      <c r="F665" s="56"/>
      <c r="G665" s="56"/>
      <c r="H665" s="57"/>
      <c r="I665" s="56"/>
      <c r="J665" s="56"/>
      <c r="K665" s="57"/>
      <c r="L665" s="127"/>
    </row>
    <row r="666" spans="1:12" s="29" customFormat="1" ht="15">
      <c r="A666" s="133"/>
      <c r="B666" s="134"/>
      <c r="C666" s="33" t="s">
        <v>140</v>
      </c>
      <c r="D666" s="22">
        <v>10000</v>
      </c>
      <c r="E666" s="22">
        <v>0</v>
      </c>
      <c r="F666" s="56"/>
      <c r="G666" s="56"/>
      <c r="H666" s="57"/>
      <c r="I666" s="56"/>
      <c r="J666" s="56"/>
      <c r="K666" s="57"/>
      <c r="L666" s="128"/>
    </row>
    <row r="667" spans="1:12" s="29" customFormat="1" ht="15">
      <c r="A667" s="133"/>
      <c r="B667" s="134"/>
      <c r="C667" s="31" t="s">
        <v>35</v>
      </c>
      <c r="D667" s="3">
        <f t="shared" ref="D667:K667" si="61">SUM(D657:D666)</f>
        <v>995277</v>
      </c>
      <c r="E667" s="3">
        <f t="shared" si="61"/>
        <v>545000</v>
      </c>
      <c r="F667" s="58">
        <f t="shared" si="61"/>
        <v>15000</v>
      </c>
      <c r="G667" s="58">
        <f t="shared" si="61"/>
        <v>530000</v>
      </c>
      <c r="H667" s="58">
        <f t="shared" si="61"/>
        <v>545000</v>
      </c>
      <c r="I667" s="58">
        <f t="shared" si="61"/>
        <v>13500</v>
      </c>
      <c r="J667" s="58">
        <f t="shared" si="61"/>
        <v>477000</v>
      </c>
      <c r="K667" s="58">
        <f t="shared" si="61"/>
        <v>490500</v>
      </c>
      <c r="L667" s="4"/>
    </row>
    <row r="668" spans="1:12" s="29" customFormat="1" ht="28.5">
      <c r="A668" s="133">
        <v>68</v>
      </c>
      <c r="B668" s="134" t="s">
        <v>503</v>
      </c>
      <c r="C668" s="33" t="s">
        <v>504</v>
      </c>
      <c r="D668" s="22">
        <v>597776</v>
      </c>
      <c r="E668" s="22">
        <v>0</v>
      </c>
      <c r="F668" s="56"/>
      <c r="G668" s="56"/>
      <c r="H668" s="57"/>
      <c r="I668" s="56"/>
      <c r="J668" s="56"/>
      <c r="K668" s="57"/>
      <c r="L668" s="23" t="s">
        <v>505</v>
      </c>
    </row>
    <row r="669" spans="1:12" s="29" customFormat="1" ht="15">
      <c r="A669" s="133"/>
      <c r="B669" s="134"/>
      <c r="C669" s="31" t="s">
        <v>35</v>
      </c>
      <c r="D669" s="3">
        <f t="shared" ref="D669:K669" si="62">SUM(D668:D668)</f>
        <v>597776</v>
      </c>
      <c r="E669" s="3">
        <f t="shared" si="62"/>
        <v>0</v>
      </c>
      <c r="F669" s="58">
        <f t="shared" si="62"/>
        <v>0</v>
      </c>
      <c r="G669" s="58">
        <f t="shared" si="62"/>
        <v>0</v>
      </c>
      <c r="H669" s="58">
        <f t="shared" si="62"/>
        <v>0</v>
      </c>
      <c r="I669" s="58">
        <f t="shared" si="62"/>
        <v>0</v>
      </c>
      <c r="J669" s="58">
        <f t="shared" si="62"/>
        <v>0</v>
      </c>
      <c r="K669" s="58">
        <f t="shared" si="62"/>
        <v>0</v>
      </c>
      <c r="L669" s="4"/>
    </row>
    <row r="670" spans="1:12" s="29" customFormat="1" ht="15">
      <c r="A670" s="133">
        <v>69</v>
      </c>
      <c r="B670" s="134" t="s">
        <v>506</v>
      </c>
      <c r="C670" s="33" t="s">
        <v>507</v>
      </c>
      <c r="D670" s="22">
        <v>11000</v>
      </c>
      <c r="E670" s="22">
        <v>0</v>
      </c>
      <c r="F670" s="56"/>
      <c r="G670" s="56"/>
      <c r="H670" s="57"/>
      <c r="I670" s="56"/>
      <c r="J670" s="56"/>
      <c r="K670" s="57"/>
      <c r="L670" s="153" t="s">
        <v>620</v>
      </c>
    </row>
    <row r="671" spans="1:12" s="29" customFormat="1" ht="15">
      <c r="A671" s="133"/>
      <c r="B671" s="134"/>
      <c r="C671" s="33" t="s">
        <v>508</v>
      </c>
      <c r="D671" s="22">
        <v>379000</v>
      </c>
      <c r="E671" s="22">
        <v>0</v>
      </c>
      <c r="F671" s="56"/>
      <c r="G671" s="56"/>
      <c r="H671" s="57"/>
      <c r="I671" s="56"/>
      <c r="J671" s="56"/>
      <c r="K671" s="57"/>
      <c r="L671" s="153"/>
    </row>
    <row r="672" spans="1:12" s="29" customFormat="1" ht="15">
      <c r="A672" s="133"/>
      <c r="B672" s="134"/>
      <c r="C672" s="33" t="s">
        <v>394</v>
      </c>
      <c r="D672" s="22">
        <v>6500</v>
      </c>
      <c r="E672" s="22">
        <v>0</v>
      </c>
      <c r="F672" s="56"/>
      <c r="G672" s="56"/>
      <c r="H672" s="57"/>
      <c r="I672" s="56"/>
      <c r="J672" s="56"/>
      <c r="K672" s="57"/>
      <c r="L672" s="153"/>
    </row>
    <row r="673" spans="1:16" s="29" customFormat="1" ht="15">
      <c r="A673" s="133"/>
      <c r="B673" s="134"/>
      <c r="C673" s="31" t="s">
        <v>35</v>
      </c>
      <c r="D673" s="3">
        <f t="shared" ref="D673:K673" si="63">SUM(D670:D672)</f>
        <v>396500</v>
      </c>
      <c r="E673" s="3">
        <f t="shared" si="63"/>
        <v>0</v>
      </c>
      <c r="F673" s="58">
        <f t="shared" si="63"/>
        <v>0</v>
      </c>
      <c r="G673" s="58">
        <f t="shared" si="63"/>
        <v>0</v>
      </c>
      <c r="H673" s="58">
        <f t="shared" si="63"/>
        <v>0</v>
      </c>
      <c r="I673" s="58">
        <f t="shared" si="63"/>
        <v>0</v>
      </c>
      <c r="J673" s="58">
        <f t="shared" si="63"/>
        <v>0</v>
      </c>
      <c r="K673" s="58">
        <f t="shared" si="63"/>
        <v>0</v>
      </c>
      <c r="L673" s="4"/>
    </row>
    <row r="674" spans="1:16" s="51" customFormat="1" ht="30" customHeight="1">
      <c r="A674" s="135" t="s">
        <v>588</v>
      </c>
      <c r="B674" s="136"/>
      <c r="C674" s="136"/>
      <c r="D674" s="136"/>
      <c r="E674" s="136"/>
      <c r="F674" s="68">
        <f t="shared" ref="F674:K674" si="64">SUMIF($C15:$C673,"小計",F15:F673)</f>
        <v>986000</v>
      </c>
      <c r="G674" s="68">
        <f t="shared" si="64"/>
        <v>9602000</v>
      </c>
      <c r="H674" s="68">
        <f t="shared" si="64"/>
        <v>10588000</v>
      </c>
      <c r="I674" s="68">
        <f t="shared" si="64"/>
        <v>887400</v>
      </c>
      <c r="J674" s="68">
        <f t="shared" si="64"/>
        <v>8641800</v>
      </c>
      <c r="K674" s="68">
        <f t="shared" si="64"/>
        <v>9529200</v>
      </c>
      <c r="L674" s="50" t="s">
        <v>610</v>
      </c>
    </row>
    <row r="675" spans="1:16" s="29" customFormat="1" ht="30" customHeight="1">
      <c r="A675" s="148" t="s">
        <v>589</v>
      </c>
      <c r="B675" s="148"/>
      <c r="C675" s="148"/>
      <c r="D675" s="21">
        <f t="shared" ref="D675:K675" si="65">SUMIF($C5:$C673,"小計",D5:D673)</f>
        <v>29254364</v>
      </c>
      <c r="E675" s="21">
        <f t="shared" si="65"/>
        <v>11269617</v>
      </c>
      <c r="F675" s="69">
        <f t="shared" si="65"/>
        <v>1082000</v>
      </c>
      <c r="G675" s="69">
        <f t="shared" si="65"/>
        <v>9602000</v>
      </c>
      <c r="H675" s="69">
        <f t="shared" si="65"/>
        <v>10684000</v>
      </c>
      <c r="I675" s="69">
        <f t="shared" si="65"/>
        <v>983400</v>
      </c>
      <c r="J675" s="69">
        <f t="shared" si="65"/>
        <v>8641800</v>
      </c>
      <c r="K675" s="69">
        <f t="shared" si="65"/>
        <v>9625200</v>
      </c>
      <c r="L675" s="21"/>
    </row>
    <row r="676" spans="1:16" s="7" customFormat="1">
      <c r="A676" s="151" t="s">
        <v>509</v>
      </c>
      <c r="B676" s="152"/>
      <c r="C676" s="152"/>
      <c r="D676" s="152"/>
      <c r="E676" s="152"/>
      <c r="F676" s="152"/>
      <c r="G676" s="152"/>
      <c r="H676" s="152"/>
      <c r="I676" s="152"/>
      <c r="J676" s="152"/>
      <c r="K676" s="152"/>
      <c r="L676" s="152"/>
      <c r="M676" s="6"/>
      <c r="N676" s="6"/>
      <c r="O676" s="6"/>
    </row>
    <row r="678" spans="1:16" s="79" customFormat="1">
      <c r="A678" s="72"/>
      <c r="B678" s="73"/>
      <c r="C678" s="74" t="s">
        <v>612</v>
      </c>
      <c r="D678" s="75"/>
      <c r="E678" s="75"/>
      <c r="F678" s="76"/>
      <c r="G678" s="76"/>
      <c r="H678" s="77" t="s">
        <v>613</v>
      </c>
      <c r="I678" s="76"/>
      <c r="J678" s="78"/>
      <c r="L678" s="80"/>
      <c r="M678" s="81"/>
      <c r="N678" s="81"/>
      <c r="O678" s="81"/>
      <c r="P678" s="81"/>
    </row>
  </sheetData>
  <mergeCells count="710">
    <mergeCell ref="I72:I73"/>
    <mergeCell ref="J72:J73"/>
    <mergeCell ref="K72:K73"/>
    <mergeCell ref="I75:I76"/>
    <mergeCell ref="J75:J76"/>
    <mergeCell ref="K75:K76"/>
    <mergeCell ref="L92:L93"/>
    <mergeCell ref="J81:J85"/>
    <mergeCell ref="I95:I96"/>
    <mergeCell ref="J95:J96"/>
    <mergeCell ref="K95:K96"/>
    <mergeCell ref="K81:K85"/>
    <mergeCell ref="J241:J242"/>
    <mergeCell ref="J77:J80"/>
    <mergeCell ref="K77:K80"/>
    <mergeCell ref="L72:L73"/>
    <mergeCell ref="L208:L209"/>
    <mergeCell ref="L196:L203"/>
    <mergeCell ref="L81:L85"/>
    <mergeCell ref="L125:L143"/>
    <mergeCell ref="L107:L121"/>
    <mergeCell ref="L97:L100"/>
    <mergeCell ref="H70:H71"/>
    <mergeCell ref="F57:F59"/>
    <mergeCell ref="G57:G59"/>
    <mergeCell ref="H57:H59"/>
    <mergeCell ref="F64:F65"/>
    <mergeCell ref="G64:G65"/>
    <mergeCell ref="H64:H65"/>
    <mergeCell ref="A47:A56"/>
    <mergeCell ref="B47:B56"/>
    <mergeCell ref="F48:F51"/>
    <mergeCell ref="A57:A63"/>
    <mergeCell ref="B57:B63"/>
    <mergeCell ref="J48:J51"/>
    <mergeCell ref="I61:I62"/>
    <mergeCell ref="I29:I39"/>
    <mergeCell ref="J29:J39"/>
    <mergeCell ref="E52:E55"/>
    <mergeCell ref="G52:G55"/>
    <mergeCell ref="F44:F45"/>
    <mergeCell ref="G44:G45"/>
    <mergeCell ref="H44:H45"/>
    <mergeCell ref="F52:F55"/>
    <mergeCell ref="H48:H51"/>
    <mergeCell ref="H52:H55"/>
    <mergeCell ref="L61:L62"/>
    <mergeCell ref="K44:K45"/>
    <mergeCell ref="J61:J62"/>
    <mergeCell ref="E61:E62"/>
    <mergeCell ref="F61:F62"/>
    <mergeCell ref="G61:G62"/>
    <mergeCell ref="H61:H62"/>
    <mergeCell ref="I57:I59"/>
    <mergeCell ref="J57:J59"/>
    <mergeCell ref="K57:K59"/>
    <mergeCell ref="L41:L43"/>
    <mergeCell ref="I44:I45"/>
    <mergeCell ref="I52:I55"/>
    <mergeCell ref="J52:J55"/>
    <mergeCell ref="J64:J65"/>
    <mergeCell ref="L29:L39"/>
    <mergeCell ref="I48:I51"/>
    <mergeCell ref="I64:I65"/>
    <mergeCell ref="K61:K62"/>
    <mergeCell ref="K64:K65"/>
    <mergeCell ref="B41:B46"/>
    <mergeCell ref="H41:H43"/>
    <mergeCell ref="L52:L55"/>
    <mergeCell ref="D3:D4"/>
    <mergeCell ref="E3:E4"/>
    <mergeCell ref="F3:H3"/>
    <mergeCell ref="I3:K3"/>
    <mergeCell ref="L3:L4"/>
    <mergeCell ref="F21:F22"/>
    <mergeCell ref="G15:G16"/>
    <mergeCell ref="B5:B13"/>
    <mergeCell ref="A14:E14"/>
    <mergeCell ref="G26:G27"/>
    <mergeCell ref="H15:H16"/>
    <mergeCell ref="I15:I16"/>
    <mergeCell ref="J15:J16"/>
    <mergeCell ref="F15:F16"/>
    <mergeCell ref="A24:A40"/>
    <mergeCell ref="B24:B40"/>
    <mergeCell ref="F17:F20"/>
    <mergeCell ref="G17:G20"/>
    <mergeCell ref="H26:H27"/>
    <mergeCell ref="A1:L1"/>
    <mergeCell ref="A2:L2"/>
    <mergeCell ref="A3:A4"/>
    <mergeCell ref="B3:B4"/>
    <mergeCell ref="C3:C4"/>
    <mergeCell ref="K29:K39"/>
    <mergeCell ref="A15:A23"/>
    <mergeCell ref="B15:B23"/>
    <mergeCell ref="L21:L22"/>
    <mergeCell ref="L15:L20"/>
    <mergeCell ref="B67:B74"/>
    <mergeCell ref="A75:A86"/>
    <mergeCell ref="B75:B86"/>
    <mergeCell ref="G41:G43"/>
    <mergeCell ref="F26:F27"/>
    <mergeCell ref="E29:E39"/>
    <mergeCell ref="F29:F39"/>
    <mergeCell ref="G29:G39"/>
    <mergeCell ref="F41:F43"/>
    <mergeCell ref="A41:A46"/>
    <mergeCell ref="A90:A94"/>
    <mergeCell ref="B90:B94"/>
    <mergeCell ref="E110:E114"/>
    <mergeCell ref="E115:E121"/>
    <mergeCell ref="A5:A13"/>
    <mergeCell ref="A64:A66"/>
    <mergeCell ref="B64:B66"/>
    <mergeCell ref="A87:A89"/>
    <mergeCell ref="B87:B89"/>
    <mergeCell ref="A67:A74"/>
    <mergeCell ref="E72:E73"/>
    <mergeCell ref="F72:F73"/>
    <mergeCell ref="F67:F69"/>
    <mergeCell ref="L670:L672"/>
    <mergeCell ref="L462:L463"/>
    <mergeCell ref="E282:E283"/>
    <mergeCell ref="E243:E245"/>
    <mergeCell ref="E295:E296"/>
    <mergeCell ref="E196:E202"/>
    <mergeCell ref="F179:F180"/>
    <mergeCell ref="E166:E177"/>
    <mergeCell ref="F194:F195"/>
    <mergeCell ref="H157:H158"/>
    <mergeCell ref="I157:I158"/>
    <mergeCell ref="F157:F158"/>
    <mergeCell ref="E159:E164"/>
    <mergeCell ref="E186:E190"/>
    <mergeCell ref="G157:G158"/>
    <mergeCell ref="H181:H191"/>
    <mergeCell ref="G179:G180"/>
    <mergeCell ref="E297:E302"/>
    <mergeCell ref="L524:L525"/>
    <mergeCell ref="L516:L520"/>
    <mergeCell ref="K70:K71"/>
    <mergeCell ref="K67:K69"/>
    <mergeCell ref="F70:F71"/>
    <mergeCell ref="G70:G71"/>
    <mergeCell ref="J70:J71"/>
    <mergeCell ref="I67:I69"/>
    <mergeCell ref="J67:J69"/>
    <mergeCell ref="L467:L481"/>
    <mergeCell ref="L493:L498"/>
    <mergeCell ref="L485:L487"/>
    <mergeCell ref="L435:L443"/>
    <mergeCell ref="A676:L676"/>
    <mergeCell ref="A145:A156"/>
    <mergeCell ref="B145:B156"/>
    <mergeCell ref="A157:A178"/>
    <mergeCell ref="B157:B178"/>
    <mergeCell ref="A179:A192"/>
    <mergeCell ref="F211:F220"/>
    <mergeCell ref="G527:G530"/>
    <mergeCell ref="E307:E308"/>
    <mergeCell ref="B193:B204"/>
    <mergeCell ref="B179:B192"/>
    <mergeCell ref="G194:G195"/>
    <mergeCell ref="E361:E363"/>
    <mergeCell ref="E358:E360"/>
    <mergeCell ref="B294:B303"/>
    <mergeCell ref="E366:E373"/>
    <mergeCell ref="B275:B279"/>
    <mergeCell ref="A294:A303"/>
    <mergeCell ref="J527:J530"/>
    <mergeCell ref="F205:F206"/>
    <mergeCell ref="G205:G206"/>
    <mergeCell ref="H205:H206"/>
    <mergeCell ref="J211:J220"/>
    <mergeCell ref="H239:H240"/>
    <mergeCell ref="I239:I240"/>
    <mergeCell ref="F328:F329"/>
    <mergeCell ref="A255:A274"/>
    <mergeCell ref="B255:B274"/>
    <mergeCell ref="A675:C675"/>
    <mergeCell ref="A95:A101"/>
    <mergeCell ref="B95:B101"/>
    <mergeCell ref="A211:A238"/>
    <mergeCell ref="B211:B238"/>
    <mergeCell ref="A247:A254"/>
    <mergeCell ref="B247:B254"/>
    <mergeCell ref="A275:A279"/>
    <mergeCell ref="A102:A122"/>
    <mergeCell ref="B102:B122"/>
    <mergeCell ref="A123:A144"/>
    <mergeCell ref="B123:B144"/>
    <mergeCell ref="A205:A210"/>
    <mergeCell ref="B205:B210"/>
    <mergeCell ref="A193:A204"/>
    <mergeCell ref="A239:A246"/>
    <mergeCell ref="B239:B246"/>
    <mergeCell ref="E290:E292"/>
    <mergeCell ref="E284:E289"/>
    <mergeCell ref="E252:E253"/>
    <mergeCell ref="E249:E250"/>
    <mergeCell ref="E259:E273"/>
    <mergeCell ref="A280:A293"/>
    <mergeCell ref="B280:B293"/>
    <mergeCell ref="A342:A355"/>
    <mergeCell ref="B342:B355"/>
    <mergeCell ref="E338:E340"/>
    <mergeCell ref="E347:E353"/>
    <mergeCell ref="A335:A341"/>
    <mergeCell ref="B335:B341"/>
    <mergeCell ref="A328:A334"/>
    <mergeCell ref="A304:A310"/>
    <mergeCell ref="E322:E324"/>
    <mergeCell ref="E319:E321"/>
    <mergeCell ref="A311:A327"/>
    <mergeCell ref="B311:B327"/>
    <mergeCell ref="E332:E333"/>
    <mergeCell ref="E311:E312"/>
    <mergeCell ref="B328:B334"/>
    <mergeCell ref="B304:B310"/>
    <mergeCell ref="A387:A392"/>
    <mergeCell ref="B387:B392"/>
    <mergeCell ref="A356:A364"/>
    <mergeCell ref="B356:B364"/>
    <mergeCell ref="A375:A379"/>
    <mergeCell ref="B375:B379"/>
    <mergeCell ref="A365:A374"/>
    <mergeCell ref="B365:B374"/>
    <mergeCell ref="A380:A386"/>
    <mergeCell ref="B380:B386"/>
    <mergeCell ref="E384:E385"/>
    <mergeCell ref="A414:A419"/>
    <mergeCell ref="B414:B419"/>
    <mergeCell ref="A399:A413"/>
    <mergeCell ref="B399:B413"/>
    <mergeCell ref="A393:A394"/>
    <mergeCell ref="B393:B394"/>
    <mergeCell ref="E390:E391"/>
    <mergeCell ref="A395:A398"/>
    <mergeCell ref="B395:B398"/>
    <mergeCell ref="E440:E443"/>
    <mergeCell ref="A429:A444"/>
    <mergeCell ref="B429:B444"/>
    <mergeCell ref="E437:E438"/>
    <mergeCell ref="A420:A428"/>
    <mergeCell ref="B420:B428"/>
    <mergeCell ref="E423:E427"/>
    <mergeCell ref="E410:E412"/>
    <mergeCell ref="A448:A452"/>
    <mergeCell ref="B448:B452"/>
    <mergeCell ref="A489:A499"/>
    <mergeCell ref="B489:B499"/>
    <mergeCell ref="E497:E498"/>
    <mergeCell ref="A483:A488"/>
    <mergeCell ref="B483:B488"/>
    <mergeCell ref="E493:E494"/>
    <mergeCell ref="B527:B541"/>
    <mergeCell ref="E527:E528"/>
    <mergeCell ref="A445:A447"/>
    <mergeCell ref="B445:B447"/>
    <mergeCell ref="E501:E502"/>
    <mergeCell ref="A515:A521"/>
    <mergeCell ref="A455:A460"/>
    <mergeCell ref="B455:B460"/>
    <mergeCell ref="A453:A454"/>
    <mergeCell ref="B453:B454"/>
    <mergeCell ref="E485:E486"/>
    <mergeCell ref="A461:A482"/>
    <mergeCell ref="B461:B482"/>
    <mergeCell ref="E476:E481"/>
    <mergeCell ref="E462:E463"/>
    <mergeCell ref="E470:E473"/>
    <mergeCell ref="E467:E468"/>
    <mergeCell ref="E635:E641"/>
    <mergeCell ref="A578:A588"/>
    <mergeCell ref="B578:B588"/>
    <mergeCell ref="E582:E587"/>
    <mergeCell ref="A607:A614"/>
    <mergeCell ref="B607:B614"/>
    <mergeCell ref="E601:E605"/>
    <mergeCell ref="E598:E599"/>
    <mergeCell ref="A589:A606"/>
    <mergeCell ref="B589:B606"/>
    <mergeCell ref="E68:E69"/>
    <mergeCell ref="K41:K43"/>
    <mergeCell ref="K52:K55"/>
    <mergeCell ref="G48:G51"/>
    <mergeCell ref="J41:J43"/>
    <mergeCell ref="K48:K51"/>
    <mergeCell ref="G67:G69"/>
    <mergeCell ref="I41:I43"/>
    <mergeCell ref="J44:J45"/>
    <mergeCell ref="E152:E155"/>
    <mergeCell ref="F75:F76"/>
    <mergeCell ref="G75:G76"/>
    <mergeCell ref="F77:F80"/>
    <mergeCell ref="G77:G80"/>
    <mergeCell ref="H77:H80"/>
    <mergeCell ref="G123:G124"/>
    <mergeCell ref="H123:H124"/>
    <mergeCell ref="H75:H76"/>
    <mergeCell ref="E128:E143"/>
    <mergeCell ref="F103:F106"/>
    <mergeCell ref="G103:G106"/>
    <mergeCell ref="H103:H106"/>
    <mergeCell ref="F95:F96"/>
    <mergeCell ref="K123:K124"/>
    <mergeCell ref="H29:H39"/>
    <mergeCell ref="G72:G73"/>
    <mergeCell ref="H72:H73"/>
    <mergeCell ref="I70:I71"/>
    <mergeCell ref="I81:I85"/>
    <mergeCell ref="H194:H195"/>
    <mergeCell ref="I194:I195"/>
    <mergeCell ref="J194:J195"/>
    <mergeCell ref="J239:J240"/>
    <mergeCell ref="H211:H220"/>
    <mergeCell ref="I211:I220"/>
    <mergeCell ref="G181:G191"/>
    <mergeCell ref="F181:F191"/>
    <mergeCell ref="E81:E85"/>
    <mergeCell ref="F81:F85"/>
    <mergeCell ref="G81:G85"/>
    <mergeCell ref="H81:H85"/>
    <mergeCell ref="E125:E127"/>
    <mergeCell ref="E146:E151"/>
    <mergeCell ref="F123:F124"/>
    <mergeCell ref="G95:G96"/>
    <mergeCell ref="A674:E674"/>
    <mergeCell ref="A655:A656"/>
    <mergeCell ref="B655:B656"/>
    <mergeCell ref="E648:E651"/>
    <mergeCell ref="A644:A654"/>
    <mergeCell ref="B644:B654"/>
    <mergeCell ref="A670:A673"/>
    <mergeCell ref="B670:B673"/>
    <mergeCell ref="A668:A669"/>
    <mergeCell ref="B668:B669"/>
    <mergeCell ref="E660:E665"/>
    <mergeCell ref="A657:A667"/>
    <mergeCell ref="B657:B667"/>
    <mergeCell ref="H179:H180"/>
    <mergeCell ref="F342:F343"/>
    <mergeCell ref="F239:F240"/>
    <mergeCell ref="F311:F314"/>
    <mergeCell ref="G311:G314"/>
    <mergeCell ref="B522:B526"/>
    <mergeCell ref="A554:A563"/>
    <mergeCell ref="B554:B563"/>
    <mergeCell ref="A633:A643"/>
    <mergeCell ref="B633:B643"/>
    <mergeCell ref="A622:A632"/>
    <mergeCell ref="B622:B632"/>
    <mergeCell ref="A575:A577"/>
    <mergeCell ref="B575:B577"/>
    <mergeCell ref="A527:A541"/>
    <mergeCell ref="E545:E550"/>
    <mergeCell ref="A552:A553"/>
    <mergeCell ref="E507:E513"/>
    <mergeCell ref="E524:E525"/>
    <mergeCell ref="E534:E539"/>
    <mergeCell ref="B515:B521"/>
    <mergeCell ref="B552:B553"/>
    <mergeCell ref="A542:A551"/>
    <mergeCell ref="B542:B551"/>
    <mergeCell ref="A522:A526"/>
    <mergeCell ref="B615:B621"/>
    <mergeCell ref="F615:F616"/>
    <mergeCell ref="E561:E562"/>
    <mergeCell ref="E572:E573"/>
    <mergeCell ref="E569:E571"/>
    <mergeCell ref="A564:A574"/>
    <mergeCell ref="B564:B574"/>
    <mergeCell ref="L660:L666"/>
    <mergeCell ref="L561:L562"/>
    <mergeCell ref="L545:L550"/>
    <mergeCell ref="L531:L540"/>
    <mergeCell ref="E531:E533"/>
    <mergeCell ref="A500:A514"/>
    <mergeCell ref="B500:B514"/>
    <mergeCell ref="E516:E520"/>
    <mergeCell ref="F527:F530"/>
    <mergeCell ref="A615:A621"/>
    <mergeCell ref="J578:J581"/>
    <mergeCell ref="K578:K581"/>
    <mergeCell ref="G578:G581"/>
    <mergeCell ref="F578:F581"/>
    <mergeCell ref="F589:F592"/>
    <mergeCell ref="G589:G592"/>
    <mergeCell ref="H527:H530"/>
    <mergeCell ref="I527:I530"/>
    <mergeCell ref="H542:H543"/>
    <mergeCell ref="I542:I543"/>
    <mergeCell ref="H578:H581"/>
    <mergeCell ref="I578:I581"/>
    <mergeCell ref="G464:G466"/>
    <mergeCell ref="F464:F466"/>
    <mergeCell ref="K211:K220"/>
    <mergeCell ref="G248:G250"/>
    <mergeCell ref="H248:H250"/>
    <mergeCell ref="H241:H242"/>
    <mergeCell ref="G241:G242"/>
    <mergeCell ref="F241:F242"/>
    <mergeCell ref="H335:H337"/>
    <mergeCell ref="G239:G240"/>
    <mergeCell ref="L277:L278"/>
    <mergeCell ref="L259:L273"/>
    <mergeCell ref="L282:L292"/>
    <mergeCell ref="K248:K250"/>
    <mergeCell ref="K315:K318"/>
    <mergeCell ref="J542:J543"/>
    <mergeCell ref="L503:L513"/>
    <mergeCell ref="K527:K530"/>
    <mergeCell ref="L501:L502"/>
    <mergeCell ref="L423:L427"/>
    <mergeCell ref="L417:L418"/>
    <mergeCell ref="L319:L326"/>
    <mergeCell ref="L306:L309"/>
    <mergeCell ref="L295:L302"/>
    <mergeCell ref="L366:L373"/>
    <mergeCell ref="L358:L363"/>
    <mergeCell ref="L346:L354"/>
    <mergeCell ref="L338:L340"/>
    <mergeCell ref="L332:L333"/>
    <mergeCell ref="L408:L412"/>
    <mergeCell ref="L10:L12"/>
    <mergeCell ref="L635:L642"/>
    <mergeCell ref="L648:L653"/>
    <mergeCell ref="L146:L155"/>
    <mergeCell ref="L619:L620"/>
    <mergeCell ref="L612:L613"/>
    <mergeCell ref="L598:L605"/>
    <mergeCell ref="L582:L587"/>
    <mergeCell ref="L568:L573"/>
    <mergeCell ref="L251:L253"/>
    <mergeCell ref="K17:K20"/>
    <mergeCell ref="K15:K16"/>
    <mergeCell ref="L389:L391"/>
    <mergeCell ref="L383:L385"/>
    <mergeCell ref="L159:L177"/>
    <mergeCell ref="L68:L69"/>
    <mergeCell ref="L215:L216"/>
    <mergeCell ref="L243:L245"/>
    <mergeCell ref="L222:L237"/>
    <mergeCell ref="K342:K343"/>
    <mergeCell ref="G5:G9"/>
    <mergeCell ref="F5:F9"/>
    <mergeCell ref="H5:H9"/>
    <mergeCell ref="I5:I9"/>
    <mergeCell ref="J5:J9"/>
    <mergeCell ref="K5:K9"/>
    <mergeCell ref="I17:I20"/>
    <mergeCell ref="J17:J20"/>
    <mergeCell ref="H17:H20"/>
    <mergeCell ref="I123:I124"/>
    <mergeCell ref="J123:J124"/>
    <mergeCell ref="H67:H69"/>
    <mergeCell ref="H95:H96"/>
    <mergeCell ref="I77:I80"/>
    <mergeCell ref="I26:I27"/>
    <mergeCell ref="J26:J27"/>
    <mergeCell ref="J24:J25"/>
    <mergeCell ref="K24:K25"/>
    <mergeCell ref="I103:I106"/>
    <mergeCell ref="J103:J106"/>
    <mergeCell ref="K205:K206"/>
    <mergeCell ref="K194:K195"/>
    <mergeCell ref="K179:K180"/>
    <mergeCell ref="K181:K191"/>
    <mergeCell ref="J179:J180"/>
    <mergeCell ref="K103:K106"/>
    <mergeCell ref="J181:J191"/>
    <mergeCell ref="I205:I206"/>
    <mergeCell ref="J205:J206"/>
    <mergeCell ref="K21:K22"/>
    <mergeCell ref="I21:I22"/>
    <mergeCell ref="J21:J22"/>
    <mergeCell ref="K26:K27"/>
    <mergeCell ref="J157:J158"/>
    <mergeCell ref="K157:K158"/>
    <mergeCell ref="I24:I25"/>
    <mergeCell ref="I179:I180"/>
    <mergeCell ref="I255:I257"/>
    <mergeCell ref="K239:K240"/>
    <mergeCell ref="K241:K242"/>
    <mergeCell ref="I248:I250"/>
    <mergeCell ref="J255:J257"/>
    <mergeCell ref="K255:K257"/>
    <mergeCell ref="I241:I242"/>
    <mergeCell ref="J248:J250"/>
    <mergeCell ref="I181:I191"/>
    <mergeCell ref="G21:G22"/>
    <mergeCell ref="H21:H22"/>
    <mergeCell ref="F255:F257"/>
    <mergeCell ref="G255:G257"/>
    <mergeCell ref="H255:H257"/>
    <mergeCell ref="F248:F250"/>
    <mergeCell ref="G211:G220"/>
    <mergeCell ref="F24:F25"/>
    <mergeCell ref="G24:G25"/>
    <mergeCell ref="H24:H25"/>
    <mergeCell ref="F315:F318"/>
    <mergeCell ref="H311:H314"/>
    <mergeCell ref="I311:I314"/>
    <mergeCell ref="I335:I337"/>
    <mergeCell ref="J328:J329"/>
    <mergeCell ref="K328:K329"/>
    <mergeCell ref="K330:K331"/>
    <mergeCell ref="J335:J337"/>
    <mergeCell ref="K335:K337"/>
    <mergeCell ref="F330:F331"/>
    <mergeCell ref="J315:J318"/>
    <mergeCell ref="J311:J314"/>
    <mergeCell ref="K311:K314"/>
    <mergeCell ref="H315:H318"/>
    <mergeCell ref="I315:I318"/>
    <mergeCell ref="G315:G318"/>
    <mergeCell ref="G330:G331"/>
    <mergeCell ref="H330:H331"/>
    <mergeCell ref="I330:I331"/>
    <mergeCell ref="J330:J331"/>
    <mergeCell ref="G328:G329"/>
    <mergeCell ref="H328:H329"/>
    <mergeCell ref="I328:I329"/>
    <mergeCell ref="F335:F337"/>
    <mergeCell ref="G335:G337"/>
    <mergeCell ref="J356:J357"/>
    <mergeCell ref="K356:K357"/>
    <mergeCell ref="G344:G345"/>
    <mergeCell ref="F344:F345"/>
    <mergeCell ref="H344:H345"/>
    <mergeCell ref="I344:I345"/>
    <mergeCell ref="G342:G343"/>
    <mergeCell ref="H342:H343"/>
    <mergeCell ref="H380:H382"/>
    <mergeCell ref="I380:I382"/>
    <mergeCell ref="J380:J382"/>
    <mergeCell ref="K380:K382"/>
    <mergeCell ref="F375:F377"/>
    <mergeCell ref="G375:G377"/>
    <mergeCell ref="H375:H377"/>
    <mergeCell ref="I375:I377"/>
    <mergeCell ref="I342:I343"/>
    <mergeCell ref="J342:J343"/>
    <mergeCell ref="J344:J345"/>
    <mergeCell ref="K344:K345"/>
    <mergeCell ref="J375:J377"/>
    <mergeCell ref="K375:K377"/>
    <mergeCell ref="F395:F396"/>
    <mergeCell ref="G395:G396"/>
    <mergeCell ref="H395:H396"/>
    <mergeCell ref="I395:I396"/>
    <mergeCell ref="F356:F357"/>
    <mergeCell ref="G356:G357"/>
    <mergeCell ref="H356:H357"/>
    <mergeCell ref="I356:I357"/>
    <mergeCell ref="F380:F382"/>
    <mergeCell ref="G380:G382"/>
    <mergeCell ref="J420:J421"/>
    <mergeCell ref="K420:K421"/>
    <mergeCell ref="J395:J396"/>
    <mergeCell ref="K395:K396"/>
    <mergeCell ref="F399:F402"/>
    <mergeCell ref="G399:G402"/>
    <mergeCell ref="H399:H402"/>
    <mergeCell ref="I399:I402"/>
    <mergeCell ref="J399:J402"/>
    <mergeCell ref="K399:K402"/>
    <mergeCell ref="G403:G407"/>
    <mergeCell ref="F403:F407"/>
    <mergeCell ref="H403:H407"/>
    <mergeCell ref="I403:I407"/>
    <mergeCell ref="J403:J407"/>
    <mergeCell ref="K403:K407"/>
    <mergeCell ref="F429:F430"/>
    <mergeCell ref="G429:G430"/>
    <mergeCell ref="H429:H430"/>
    <mergeCell ref="I429:I430"/>
    <mergeCell ref="F420:F421"/>
    <mergeCell ref="G420:G421"/>
    <mergeCell ref="H420:H421"/>
    <mergeCell ref="I420:I421"/>
    <mergeCell ref="H445:H446"/>
    <mergeCell ref="I445:I446"/>
    <mergeCell ref="F448:F449"/>
    <mergeCell ref="G448:G449"/>
    <mergeCell ref="H448:H449"/>
    <mergeCell ref="I448:I449"/>
    <mergeCell ref="H489:H491"/>
    <mergeCell ref="I489:I491"/>
    <mergeCell ref="J489:J491"/>
    <mergeCell ref="K489:K491"/>
    <mergeCell ref="J429:J430"/>
    <mergeCell ref="K429:K430"/>
    <mergeCell ref="H431:H434"/>
    <mergeCell ref="I431:I434"/>
    <mergeCell ref="J431:J434"/>
    <mergeCell ref="K431:K434"/>
    <mergeCell ref="J445:J446"/>
    <mergeCell ref="K445:K446"/>
    <mergeCell ref="G431:G434"/>
    <mergeCell ref="F431:F434"/>
    <mergeCell ref="J464:J466"/>
    <mergeCell ref="K464:K466"/>
    <mergeCell ref="J448:J449"/>
    <mergeCell ref="K448:K449"/>
    <mergeCell ref="F445:F446"/>
    <mergeCell ref="G445:G446"/>
    <mergeCell ref="J456:J458"/>
    <mergeCell ref="K456:K458"/>
    <mergeCell ref="J461:J463"/>
    <mergeCell ref="J500:J502"/>
    <mergeCell ref="K500:K502"/>
    <mergeCell ref="I456:I458"/>
    <mergeCell ref="I464:I466"/>
    <mergeCell ref="I500:I502"/>
    <mergeCell ref="K461:K463"/>
    <mergeCell ref="F461:F463"/>
    <mergeCell ref="G461:G463"/>
    <mergeCell ref="H461:H463"/>
    <mergeCell ref="I461:I463"/>
    <mergeCell ref="J522:J523"/>
    <mergeCell ref="K522:K523"/>
    <mergeCell ref="H464:H466"/>
    <mergeCell ref="H500:H502"/>
    <mergeCell ref="F489:F491"/>
    <mergeCell ref="G489:G491"/>
    <mergeCell ref="G456:G458"/>
    <mergeCell ref="F456:F458"/>
    <mergeCell ref="H456:H458"/>
    <mergeCell ref="G555:G560"/>
    <mergeCell ref="F555:F560"/>
    <mergeCell ref="H555:H560"/>
    <mergeCell ref="F500:F502"/>
    <mergeCell ref="G500:G502"/>
    <mergeCell ref="F522:F523"/>
    <mergeCell ref="G522:G523"/>
    <mergeCell ref="H564:H566"/>
    <mergeCell ref="I564:I566"/>
    <mergeCell ref="I555:I560"/>
    <mergeCell ref="J555:J560"/>
    <mergeCell ref="K555:K560"/>
    <mergeCell ref="F542:F543"/>
    <mergeCell ref="G542:G543"/>
    <mergeCell ref="I589:I592"/>
    <mergeCell ref="J589:J592"/>
    <mergeCell ref="K589:K592"/>
    <mergeCell ref="H593:H597"/>
    <mergeCell ref="I593:I597"/>
    <mergeCell ref="H522:H523"/>
    <mergeCell ref="I522:I523"/>
    <mergeCell ref="J564:J566"/>
    <mergeCell ref="K564:K566"/>
    <mergeCell ref="K542:K543"/>
    <mergeCell ref="K608:K611"/>
    <mergeCell ref="F564:F566"/>
    <mergeCell ref="G564:G566"/>
    <mergeCell ref="F608:F611"/>
    <mergeCell ref="G608:G611"/>
    <mergeCell ref="G593:G597"/>
    <mergeCell ref="F593:F597"/>
    <mergeCell ref="J593:J597"/>
    <mergeCell ref="K593:K597"/>
    <mergeCell ref="H589:H592"/>
    <mergeCell ref="J615:J616"/>
    <mergeCell ref="F617:F618"/>
    <mergeCell ref="J627:J630"/>
    <mergeCell ref="H608:H611"/>
    <mergeCell ref="I608:I611"/>
    <mergeCell ref="J633:J634"/>
    <mergeCell ref="H633:H634"/>
    <mergeCell ref="I633:I634"/>
    <mergeCell ref="I615:I616"/>
    <mergeCell ref="J608:J611"/>
    <mergeCell ref="G615:G616"/>
    <mergeCell ref="G617:G618"/>
    <mergeCell ref="H615:H616"/>
    <mergeCell ref="H627:H630"/>
    <mergeCell ref="K615:K616"/>
    <mergeCell ref="D624:D628"/>
    <mergeCell ref="E624:E628"/>
    <mergeCell ref="F627:F630"/>
    <mergeCell ref="G627:G630"/>
    <mergeCell ref="H617:H618"/>
    <mergeCell ref="F622:F626"/>
    <mergeCell ref="G622:G626"/>
    <mergeCell ref="H622:H626"/>
    <mergeCell ref="I622:I626"/>
    <mergeCell ref="J622:J626"/>
    <mergeCell ref="I627:I630"/>
    <mergeCell ref="I657:I658"/>
    <mergeCell ref="K617:K618"/>
    <mergeCell ref="J657:J658"/>
    <mergeCell ref="K657:K658"/>
    <mergeCell ref="K644:K647"/>
    <mergeCell ref="K622:K626"/>
    <mergeCell ref="J617:J618"/>
    <mergeCell ref="I617:I618"/>
    <mergeCell ref="K633:K634"/>
    <mergeCell ref="K627:K630"/>
    <mergeCell ref="G633:G634"/>
    <mergeCell ref="F633:F634"/>
    <mergeCell ref="F657:F658"/>
    <mergeCell ref="G657:G658"/>
    <mergeCell ref="H657:H658"/>
    <mergeCell ref="J644:J647"/>
    <mergeCell ref="G644:G647"/>
    <mergeCell ref="F644:F647"/>
    <mergeCell ref="H644:H647"/>
    <mergeCell ref="I644:I647"/>
  </mergeCells>
  <phoneticPr fontId="2" type="noConversion"/>
  <printOptions horizontalCentered="1"/>
  <pageMargins left="0" right="0" top="0.55118110236220474" bottom="0.55118110236220474" header="0.31496062992125984" footer="0.31496062992125984"/>
  <pageSetup paperSize="9" scale="90" orientation="landscape" r:id="rId1"/>
  <headerFooter>
    <oddFooter>第 &amp;P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國幼班</vt:lpstr>
      <vt:lpstr>國幼班!Print_Titles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moejsmpc</dc:creator>
  <cp:lastModifiedBy>user</cp:lastModifiedBy>
  <cp:lastPrinted>2014-04-07T03:23:50Z</cp:lastPrinted>
  <dcterms:created xsi:type="dcterms:W3CDTF">2013-03-13T02:17:43Z</dcterms:created>
  <dcterms:modified xsi:type="dcterms:W3CDTF">2014-05-20T06:53:28Z</dcterms:modified>
</cp:coreProperties>
</file>