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315" windowHeight="11670"/>
  </bookViews>
  <sheets>
    <sheet name="補助經費細目表" sheetId="1" r:id="rId1"/>
  </sheets>
  <definedNames>
    <definedName name="_xlnm._FilterDatabase" localSheetId="0" hidden="1">補助經費細目表!$C$50:$C$59</definedName>
  </definedNames>
  <calcPr calcId="144525"/>
</workbook>
</file>

<file path=xl/calcChain.xml><?xml version="1.0" encoding="utf-8"?>
<calcChain xmlns="http://schemas.openxmlformats.org/spreadsheetml/2006/main">
  <c r="I16" i="1" l="1"/>
  <c r="G16" i="1"/>
  <c r="F16" i="1"/>
  <c r="E16" i="1"/>
  <c r="L15" i="1"/>
  <c r="H15" i="1"/>
  <c r="K15" i="1" s="1"/>
  <c r="L14" i="1"/>
  <c r="H14" i="1"/>
  <c r="K14" i="1" s="1"/>
  <c r="L13" i="1"/>
  <c r="J13" i="1"/>
  <c r="H13" i="1"/>
  <c r="K13" i="1" s="1"/>
  <c r="M13" i="1" s="1"/>
  <c r="L12" i="1"/>
  <c r="K12" i="1"/>
  <c r="H12" i="1"/>
  <c r="J12" i="1" s="1"/>
  <c r="M12" i="1" s="1"/>
  <c r="L11" i="1"/>
  <c r="K11" i="1"/>
  <c r="J11" i="1"/>
  <c r="M11" i="1" s="1"/>
  <c r="H11" i="1"/>
  <c r="L10" i="1"/>
  <c r="H10" i="1"/>
  <c r="K10" i="1" s="1"/>
  <c r="L9" i="1"/>
  <c r="H9" i="1"/>
  <c r="J9" i="1" s="1"/>
  <c r="L8" i="1"/>
  <c r="H8" i="1"/>
  <c r="K8" i="1" s="1"/>
  <c r="L7" i="1"/>
  <c r="J7" i="1"/>
  <c r="H7" i="1"/>
  <c r="K7" i="1" s="1"/>
  <c r="M7" i="1" s="1"/>
  <c r="L6" i="1"/>
  <c r="L16" i="1" s="1"/>
  <c r="K6" i="1"/>
  <c r="H6" i="1"/>
  <c r="J6" i="1" s="1"/>
  <c r="M6" i="1" s="1"/>
  <c r="L5" i="1"/>
  <c r="K5" i="1"/>
  <c r="J5" i="1"/>
  <c r="M9" i="1" l="1"/>
  <c r="J10" i="1"/>
  <c r="M10" i="1" s="1"/>
  <c r="J15" i="1"/>
  <c r="M15" i="1" s="1"/>
  <c r="M5" i="1"/>
  <c r="J8" i="1"/>
  <c r="M8" i="1" s="1"/>
  <c r="K9" i="1"/>
  <c r="K16" i="1" s="1"/>
  <c r="J14" i="1"/>
  <c r="M14" i="1" s="1"/>
  <c r="H16" i="1"/>
  <c r="M16" i="1" l="1"/>
  <c r="J16" i="1"/>
</calcChain>
</file>

<file path=xl/sharedStrings.xml><?xml version="1.0" encoding="utf-8"?>
<sst xmlns="http://schemas.openxmlformats.org/spreadsheetml/2006/main" count="56" uniqueCount="45">
  <si>
    <r>
      <rPr>
        <b/>
        <sz val="12"/>
        <rFont val="標楷體"/>
        <family val="4"/>
        <charset val="136"/>
      </rPr>
      <t>編號</t>
    </r>
  </si>
  <si>
    <t>校名</t>
    <phoneticPr fontId="4" type="noConversion"/>
  </si>
  <si>
    <t>組隊別</t>
    <phoneticPr fontId="4" type="noConversion"/>
  </si>
  <si>
    <r>
      <rPr>
        <b/>
        <sz val="12"/>
        <rFont val="標楷體"/>
        <family val="4"/>
        <charset val="136"/>
      </rPr>
      <t>地點</t>
    </r>
    <phoneticPr fontId="4" type="noConversion"/>
  </si>
  <si>
    <r>
      <rPr>
        <b/>
        <sz val="12"/>
        <rFont val="標楷體"/>
        <family val="4"/>
        <charset val="136"/>
      </rPr>
      <t>人數</t>
    </r>
    <phoneticPr fontId="4" type="noConversion"/>
  </si>
  <si>
    <r>
      <rPr>
        <b/>
        <sz val="12"/>
        <rFont val="標楷體"/>
        <family val="4"/>
        <charset val="136"/>
      </rPr>
      <t xml:space="preserve">總人數
</t>
    </r>
    <r>
      <rPr>
        <b/>
        <sz val="12"/>
        <rFont val="Times New Roman"/>
        <family val="1"/>
      </rPr>
      <t>A</t>
    </r>
    <phoneticPr fontId="4" type="noConversion"/>
  </si>
  <si>
    <r>
      <rPr>
        <b/>
        <sz val="12"/>
        <rFont val="標楷體"/>
        <family val="4"/>
        <charset val="136"/>
      </rPr>
      <t xml:space="preserve">遊覽車臺數
</t>
    </r>
    <r>
      <rPr>
        <b/>
        <sz val="12"/>
        <rFont val="Times New Roman"/>
        <family val="1"/>
      </rPr>
      <t>B</t>
    </r>
    <phoneticPr fontId="4" type="noConversion"/>
  </si>
  <si>
    <r>
      <rPr>
        <b/>
        <sz val="12"/>
        <rFont val="標楷體"/>
        <family val="4"/>
        <charset val="136"/>
      </rPr>
      <t>住宿費</t>
    </r>
    <phoneticPr fontId="4" type="noConversion"/>
  </si>
  <si>
    <r>
      <rPr>
        <b/>
        <sz val="12"/>
        <rFont val="標楷體"/>
        <family val="4"/>
        <charset val="136"/>
      </rPr>
      <t>膳費</t>
    </r>
    <phoneticPr fontId="4" type="noConversion"/>
  </si>
  <si>
    <r>
      <rPr>
        <b/>
        <sz val="12"/>
        <rFont val="標楷體"/>
        <family val="4"/>
        <charset val="136"/>
      </rPr>
      <t>交通費</t>
    </r>
    <phoneticPr fontId="4" type="noConversion"/>
  </si>
  <si>
    <r>
      <rPr>
        <b/>
        <sz val="12"/>
        <rFont val="標楷體"/>
        <family val="4"/>
        <charset val="136"/>
      </rPr>
      <t>總金額</t>
    </r>
    <phoneticPr fontId="4" type="noConversion"/>
  </si>
  <si>
    <r>
      <rPr>
        <b/>
        <sz val="12"/>
        <rFont val="標楷體"/>
        <family val="4"/>
        <charset val="136"/>
      </rPr>
      <t>學生</t>
    </r>
    <phoneticPr fontId="4" type="noConversion"/>
  </si>
  <si>
    <r>
      <rPr>
        <b/>
        <sz val="12"/>
        <rFont val="標楷體"/>
        <family val="4"/>
        <charset val="136"/>
      </rPr>
      <t>教師</t>
    </r>
    <phoneticPr fontId="4" type="noConversion"/>
  </si>
  <si>
    <r>
      <rPr>
        <b/>
        <sz val="12"/>
        <rFont val="標楷體"/>
        <family val="4"/>
        <charset val="136"/>
      </rPr>
      <t>領隊</t>
    </r>
  </si>
  <si>
    <r>
      <rPr>
        <b/>
        <sz val="12"/>
        <rFont val="標楷體"/>
        <family val="4"/>
        <charset val="136"/>
      </rPr>
      <t>遊覽車</t>
    </r>
    <phoneticPr fontId="4" type="noConversion"/>
  </si>
  <si>
    <t>A*2*500</t>
    <phoneticPr fontId="4" type="noConversion"/>
  </si>
  <si>
    <t>A*3*250</t>
    <phoneticPr fontId="4" type="noConversion"/>
  </si>
  <si>
    <t>B*36,000</t>
    <phoneticPr fontId="4" type="noConversion"/>
  </si>
  <si>
    <t>瑞穗國小</t>
  </si>
  <si>
    <r>
      <rPr>
        <sz val="12"/>
        <rFont val="標楷體"/>
        <family val="4"/>
        <charset val="136"/>
      </rPr>
      <t>閩南語系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phoneticPr fontId="4" type="noConversion"/>
  </si>
  <si>
    <t>彰化縣</t>
    <phoneticPr fontId="4" type="noConversion"/>
  </si>
  <si>
    <t>美崙國中</t>
    <phoneticPr fontId="3" type="noConversion"/>
  </si>
  <si>
    <r>
      <rPr>
        <sz val="12"/>
        <rFont val="標楷體"/>
        <family val="4"/>
        <charset val="136"/>
      </rPr>
      <t>閩南語系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r>
      <rPr>
        <sz val="12"/>
        <rFont val="Times New Roman"/>
        <family val="1"/>
      </rPr>
      <t xml:space="preserve"> </t>
    </r>
    <phoneticPr fontId="4" type="noConversion"/>
  </si>
  <si>
    <t>明廉國小</t>
    <phoneticPr fontId="3" type="noConversion"/>
  </si>
  <si>
    <r>
      <rPr>
        <sz val="12"/>
        <rFont val="標楷體"/>
        <family val="4"/>
        <charset val="136"/>
      </rPr>
      <t>客家語系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r>
      <rPr>
        <sz val="12"/>
        <rFont val="Times New Roman"/>
        <family val="1"/>
      </rPr>
      <t xml:space="preserve"> </t>
    </r>
    <phoneticPr fontId="4" type="noConversion"/>
  </si>
  <si>
    <t>壽豐國中</t>
    <phoneticPr fontId="3" type="noConversion"/>
  </si>
  <si>
    <r>
      <rPr>
        <sz val="12"/>
        <rFont val="標楷體"/>
        <family val="4"/>
        <charset val="136"/>
      </rPr>
      <t>客家語系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phoneticPr fontId="4" type="noConversion"/>
  </si>
  <si>
    <t>宜昌國小</t>
    <phoneticPr fontId="3" type="noConversion"/>
  </si>
  <si>
    <r>
      <rPr>
        <sz val="12"/>
        <rFont val="標楷體"/>
        <family val="4"/>
        <charset val="136"/>
      </rPr>
      <t>東南亞語系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r>
      <rPr>
        <sz val="12"/>
        <rFont val="Times New Roman"/>
        <family val="1"/>
      </rPr>
      <t xml:space="preserve"> </t>
    </r>
    <phoneticPr fontId="4" type="noConversion"/>
  </si>
  <si>
    <t>國風國中</t>
    <phoneticPr fontId="3" type="noConversion"/>
  </si>
  <si>
    <r>
      <rPr>
        <sz val="12"/>
        <rFont val="標楷體"/>
        <family val="4"/>
        <charset val="136"/>
      </rPr>
      <t>東南亞語系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r>
      <rPr>
        <sz val="12"/>
        <rFont val="Times New Roman"/>
        <family val="1"/>
      </rPr>
      <t xml:space="preserve"> </t>
    </r>
    <phoneticPr fontId="4" type="noConversion"/>
  </si>
  <si>
    <t>秀林國中</t>
    <phoneticPr fontId="3" type="noConversion"/>
  </si>
  <si>
    <r>
      <rPr>
        <sz val="12"/>
        <rFont val="標楷體"/>
        <family val="4"/>
        <charset val="136"/>
      </rPr>
      <t>原住民語系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國中團體組</t>
    </r>
    <r>
      <rPr>
        <sz val="12"/>
        <rFont val="Times New Roman"/>
        <family val="1"/>
      </rPr>
      <t xml:space="preserve"> </t>
    </r>
    <phoneticPr fontId="4" type="noConversion"/>
  </si>
  <si>
    <t>玉里高中</t>
    <phoneticPr fontId="3" type="noConversion"/>
  </si>
  <si>
    <r>
      <rPr>
        <sz val="12"/>
        <rFont val="標楷體"/>
        <family val="4"/>
        <charset val="136"/>
      </rPr>
      <t>原住民語系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高中團體組</t>
    </r>
    <r>
      <rPr>
        <sz val="12"/>
        <rFont val="Times New Roman"/>
        <family val="1"/>
      </rPr>
      <t xml:space="preserve"> </t>
    </r>
    <phoneticPr fontId="4" type="noConversion"/>
  </si>
  <si>
    <t>舞鶴國小</t>
    <phoneticPr fontId="3" type="noConversion"/>
  </si>
  <si>
    <r>
      <rPr>
        <sz val="12"/>
        <rFont val="標楷體"/>
        <family val="4"/>
        <charset val="136"/>
      </rPr>
      <t>原住民語系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教師團體組</t>
    </r>
    <r>
      <rPr>
        <sz val="12"/>
        <rFont val="Times New Roman"/>
        <family val="1"/>
      </rPr>
      <t xml:space="preserve"> </t>
    </r>
    <phoneticPr fontId="4" type="noConversion"/>
  </si>
  <si>
    <t>紅葉國小</t>
    <phoneticPr fontId="3" type="noConversion"/>
  </si>
  <si>
    <r>
      <rPr>
        <sz val="12"/>
        <rFont val="標楷體"/>
        <family val="4"/>
        <charset val="136"/>
      </rPr>
      <t>原住民語系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國小團體組</t>
    </r>
    <r>
      <rPr>
        <sz val="12"/>
        <rFont val="Times New Roman"/>
        <family val="1"/>
      </rPr>
      <t xml:space="preserve"> </t>
    </r>
    <phoneticPr fontId="4" type="noConversion"/>
  </si>
  <si>
    <t>太平國小</t>
    <phoneticPr fontId="3" type="noConversion"/>
  </si>
  <si>
    <r>
      <rPr>
        <sz val="12"/>
        <color indexed="8"/>
        <rFont val="標楷體"/>
        <family val="4"/>
        <charset val="136"/>
      </rPr>
      <t>合計</t>
    </r>
  </si>
  <si>
    <r>
      <t>11</t>
    </r>
    <r>
      <rPr>
        <sz val="12"/>
        <color indexed="8"/>
        <rFont val="標楷體"/>
        <family val="4"/>
        <charset val="136"/>
      </rPr>
      <t>校</t>
    </r>
    <phoneticPr fontId="4" type="noConversion"/>
  </si>
  <si>
    <r>
      <rPr>
        <b/>
        <sz val="12"/>
        <rFont val="標楷體"/>
        <family val="4"/>
        <charset val="136"/>
      </rPr>
      <t>說明：</t>
    </r>
    <phoneticPr fontId="4" type="noConversion"/>
  </si>
  <si>
    <r>
      <rPr>
        <b/>
        <sz val="18"/>
        <rFont val="標楷體"/>
        <family val="4"/>
        <charset val="136"/>
      </rPr>
      <t>花蓮縣參加</t>
    </r>
    <r>
      <rPr>
        <b/>
        <sz val="18"/>
        <rFont val="Times New Roman"/>
        <family val="1"/>
      </rPr>
      <t>109</t>
    </r>
    <r>
      <rPr>
        <b/>
        <sz val="18"/>
        <rFont val="標楷體"/>
        <family val="4"/>
        <charset val="136"/>
      </rPr>
      <t>學年度全國師生鄉土歌謠比賽代表隊補助經費細目表(公告初版)</t>
    </r>
    <phoneticPr fontId="4" type="noConversion"/>
  </si>
  <si>
    <r>
      <t>1.</t>
    </r>
    <r>
      <rPr>
        <sz val="12"/>
        <rFont val="標楷體"/>
        <family val="4"/>
        <charset val="136"/>
      </rPr>
      <t>各隊行程以</t>
    </r>
    <r>
      <rPr>
        <b/>
        <u/>
        <sz val="12"/>
        <rFont val="標楷體"/>
        <family val="4"/>
        <charset val="136"/>
      </rPr>
      <t>3</t>
    </r>
    <r>
      <rPr>
        <sz val="12"/>
        <rFont val="標楷體"/>
        <family val="4"/>
        <charset val="136"/>
      </rPr>
      <t>天</t>
    </r>
    <r>
      <rPr>
        <b/>
        <u/>
        <sz val="12"/>
        <rFont val="標楷體"/>
        <family val="4"/>
        <charset val="136"/>
      </rPr>
      <t>2</t>
    </r>
    <r>
      <rPr>
        <sz val="12"/>
        <rFont val="標楷體"/>
        <family val="4"/>
        <charset val="136"/>
      </rPr>
      <t xml:space="preserve">夜（2.5日）計。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>學生人數，依全國比賽報名表核列；隨隊教師人數至少</t>
    </r>
    <r>
      <rPr>
        <sz val="12"/>
        <rFont val="Times New Roman"/>
        <family val="1"/>
      </rPr>
      <t>2</t>
    </r>
    <r>
      <rPr>
        <sz val="12"/>
        <rFont val="標楷體"/>
        <family val="4"/>
        <charset val="136"/>
      </rPr>
      <t>名（指揮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名、伴奏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名），另參賽學生達</t>
    </r>
    <r>
      <rPr>
        <sz val="12"/>
        <rFont val="Times New Roman"/>
        <family val="1"/>
      </rPr>
      <t>30</t>
    </r>
    <r>
      <rPr>
        <sz val="12"/>
        <rFont val="標楷體"/>
        <family val="4"/>
        <charset val="136"/>
      </rPr>
      <t>人以上，每多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人加計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位，餘未滿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人者超過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人（含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人）增加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位教師（以各校實際報名人數核實補助）。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 xml:space="preserve">　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每隊增派領隊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名，惟領隊應以校長或主任為限。</t>
    </r>
    <r>
      <rPr>
        <sz val="12"/>
        <rFont val="Times New Roman"/>
        <family val="1"/>
      </rPr>
      <t xml:space="preserve"> 
4.</t>
    </r>
    <r>
      <rPr>
        <sz val="12"/>
        <rFont val="標楷體"/>
        <family val="4"/>
        <charset val="136"/>
      </rPr>
      <t>本補助案之「住宿費」其單價為：師生及領隊，每人每夜以</t>
    </r>
    <r>
      <rPr>
        <sz val="12"/>
        <rFont val="Times New Roman"/>
        <family val="1"/>
      </rPr>
      <t>500</t>
    </r>
    <r>
      <rPr>
        <sz val="12"/>
        <rFont val="標楷體"/>
        <family val="4"/>
        <charset val="136"/>
      </rPr>
      <t xml:space="preserve">元核計。
</t>
    </r>
    <r>
      <rPr>
        <sz val="12"/>
        <rFont val="Times New Roman"/>
        <family val="1"/>
      </rPr>
      <t>5.</t>
    </r>
    <r>
      <rPr>
        <sz val="12"/>
        <rFont val="標楷體"/>
        <family val="4"/>
        <charset val="136"/>
      </rPr>
      <t>本補助案「膳費」其單價為：師生及領隊，每人每日以</t>
    </r>
    <r>
      <rPr>
        <sz val="12"/>
        <rFont val="Times New Roman"/>
        <family val="1"/>
      </rPr>
      <t>250</t>
    </r>
    <r>
      <rPr>
        <sz val="12"/>
        <rFont val="標楷體"/>
        <family val="4"/>
        <charset val="136"/>
      </rPr>
      <t xml:space="preserve">元核計。
</t>
    </r>
    <r>
      <rPr>
        <sz val="12"/>
        <rFont val="Times New Roman"/>
        <family val="1"/>
      </rPr>
      <t>6.</t>
    </r>
    <r>
      <rPr>
        <sz val="12"/>
        <rFont val="標楷體"/>
        <family val="4"/>
        <charset val="136"/>
      </rPr>
      <t>本補助案之「交通費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遊覽車」其單價為：每車每天</t>
    </r>
    <r>
      <rPr>
        <sz val="12"/>
        <rFont val="Times New Roman"/>
        <family val="1"/>
      </rPr>
      <t>12,000</t>
    </r>
    <r>
      <rPr>
        <sz val="12"/>
        <rFont val="標楷體"/>
        <family val="4"/>
        <charset val="136"/>
      </rPr>
      <t>元核計。
7</t>
    </r>
    <r>
      <rPr>
        <sz val="12"/>
        <rFont val="Times New Roman"/>
        <family val="1"/>
      </rPr>
      <t>.</t>
    </r>
    <r>
      <rPr>
        <sz val="12"/>
        <rFont val="標楷體"/>
        <family val="4"/>
        <charset val="136"/>
      </rPr>
      <t>比賽地點之縣市所在地，即為各隊住宿地點；各隊於比賽期間如有衍生其他參觀行程，其費用由各隊自行負擔。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</si>
</sst>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4" x14ac:knownFonts="1">
    <font>
      <sz val="12"/>
      <color theme="1"/>
      <name val="新細明體"/>
      <family val="2"/>
      <charset val="136"/>
      <scheme val="minor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b/>
      <sz val="10"/>
      <name val="Times New Roman"/>
      <family val="1"/>
    </font>
    <font>
      <sz val="12"/>
      <name val="Times New Roman"/>
      <family val="1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b/>
      <u/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76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zoomScaleNormal="100" workbookViewId="0">
      <selection activeCell="D22" sqref="D22"/>
    </sheetView>
  </sheetViews>
  <sheetFormatPr defaultColWidth="9" defaultRowHeight="15.75" x14ac:dyDescent="0.25"/>
  <cols>
    <col min="1" max="1" width="6.125" style="1" bestFit="1" customWidth="1"/>
    <col min="2" max="2" width="11.625" style="1" bestFit="1" customWidth="1"/>
    <col min="3" max="3" width="23.625" style="1" bestFit="1" customWidth="1"/>
    <col min="4" max="4" width="7.5" style="1" bestFit="1" customWidth="1"/>
    <col min="5" max="7" width="6.125" style="1" bestFit="1" customWidth="1"/>
    <col min="8" max="8" width="8.25" style="1" bestFit="1" customWidth="1"/>
    <col min="9" max="9" width="12.75" style="1" bestFit="1" customWidth="1"/>
    <col min="10" max="12" width="8.5" style="1" bestFit="1" customWidth="1"/>
    <col min="13" max="13" width="9.5" style="1" bestFit="1" customWidth="1"/>
    <col min="14" max="15" width="11.25" style="1" bestFit="1" customWidth="1"/>
    <col min="16" max="16" width="9.125" style="1" bestFit="1" customWidth="1"/>
    <col min="17" max="17" width="11.25" style="1" bestFit="1" customWidth="1"/>
    <col min="18" max="16384" width="9" style="1"/>
  </cols>
  <sheetData>
    <row r="1" spans="1:17" ht="25.5" x14ac:dyDescent="0.25">
      <c r="A1" s="21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7" ht="15.75" customHeight="1" x14ac:dyDescent="0.25">
      <c r="A2" s="22" t="s">
        <v>0</v>
      </c>
      <c r="B2" s="23" t="s">
        <v>1</v>
      </c>
      <c r="C2" s="23" t="s">
        <v>2</v>
      </c>
      <c r="D2" s="22" t="s">
        <v>3</v>
      </c>
      <c r="E2" s="22" t="s">
        <v>4</v>
      </c>
      <c r="F2" s="22"/>
      <c r="G2" s="22"/>
      <c r="H2" s="22" t="s">
        <v>5</v>
      </c>
      <c r="I2" s="22" t="s">
        <v>6</v>
      </c>
      <c r="J2" s="22" t="s">
        <v>7</v>
      </c>
      <c r="K2" s="22" t="s">
        <v>8</v>
      </c>
      <c r="L2" s="2" t="s">
        <v>9</v>
      </c>
      <c r="M2" s="22" t="s">
        <v>10</v>
      </c>
    </row>
    <row r="3" spans="1:17" ht="16.5" x14ac:dyDescent="0.25">
      <c r="A3" s="22"/>
      <c r="B3" s="23"/>
      <c r="C3" s="22"/>
      <c r="D3" s="22"/>
      <c r="E3" s="22" t="s">
        <v>11</v>
      </c>
      <c r="F3" s="22" t="s">
        <v>12</v>
      </c>
      <c r="G3" s="22" t="s">
        <v>13</v>
      </c>
      <c r="H3" s="22"/>
      <c r="I3" s="22"/>
      <c r="J3" s="22"/>
      <c r="K3" s="22"/>
      <c r="L3" s="2" t="s">
        <v>14</v>
      </c>
      <c r="M3" s="22"/>
    </row>
    <row r="4" spans="1:17" x14ac:dyDescent="0.25">
      <c r="A4" s="22"/>
      <c r="B4" s="23"/>
      <c r="C4" s="22"/>
      <c r="D4" s="22"/>
      <c r="E4" s="22"/>
      <c r="F4" s="22"/>
      <c r="G4" s="22"/>
      <c r="H4" s="22"/>
      <c r="I4" s="22"/>
      <c r="J4" s="3" t="s">
        <v>15</v>
      </c>
      <c r="K4" s="3" t="s">
        <v>16</v>
      </c>
      <c r="L4" s="3" t="s">
        <v>17</v>
      </c>
      <c r="M4" s="22"/>
    </row>
    <row r="5" spans="1:17" ht="16.5" x14ac:dyDescent="0.25">
      <c r="A5" s="4">
        <v>1</v>
      </c>
      <c r="B5" s="5" t="s">
        <v>18</v>
      </c>
      <c r="C5" s="6" t="s">
        <v>19</v>
      </c>
      <c r="D5" s="7" t="s">
        <v>20</v>
      </c>
      <c r="E5" s="8">
        <v>37</v>
      </c>
      <c r="F5" s="4">
        <v>3</v>
      </c>
      <c r="G5" s="4">
        <v>1</v>
      </c>
      <c r="H5" s="4">
        <v>41</v>
      </c>
      <c r="I5" s="4">
        <v>1</v>
      </c>
      <c r="J5" s="9">
        <f>H5*2*500</f>
        <v>41000</v>
      </c>
      <c r="K5" s="9">
        <f>H5*3*250</f>
        <v>30750</v>
      </c>
      <c r="L5" s="9">
        <f>I5*36000</f>
        <v>36000</v>
      </c>
      <c r="M5" s="9">
        <f t="shared" ref="M5:M15" si="0">SUM(J5:L5)</f>
        <v>107750</v>
      </c>
    </row>
    <row r="6" spans="1:17" ht="16.5" x14ac:dyDescent="0.25">
      <c r="A6" s="4">
        <v>2</v>
      </c>
      <c r="B6" s="5" t="s">
        <v>21</v>
      </c>
      <c r="C6" s="10" t="s">
        <v>22</v>
      </c>
      <c r="D6" s="7" t="s">
        <v>20</v>
      </c>
      <c r="E6" s="8">
        <v>52</v>
      </c>
      <c r="F6" s="8">
        <v>4</v>
      </c>
      <c r="G6" s="4">
        <v>1</v>
      </c>
      <c r="H6" s="4">
        <f t="shared" ref="H6:H12" si="1">SUM(E6:G6)</f>
        <v>57</v>
      </c>
      <c r="I6" s="4">
        <v>2</v>
      </c>
      <c r="J6" s="9">
        <f t="shared" ref="J6:J15" si="2">H6*2*500</f>
        <v>57000</v>
      </c>
      <c r="K6" s="9">
        <f t="shared" ref="K6:K15" si="3">H6*3*250</f>
        <v>42750</v>
      </c>
      <c r="L6" s="9">
        <f t="shared" ref="L6:L15" si="4">I6*36000</f>
        <v>72000</v>
      </c>
      <c r="M6" s="9">
        <f t="shared" si="0"/>
        <v>171750</v>
      </c>
    </row>
    <row r="7" spans="1:17" ht="16.5" x14ac:dyDescent="0.25">
      <c r="A7" s="4">
        <v>3</v>
      </c>
      <c r="B7" s="5" t="s">
        <v>23</v>
      </c>
      <c r="C7" s="10" t="s">
        <v>24</v>
      </c>
      <c r="D7" s="7" t="s">
        <v>20</v>
      </c>
      <c r="E7" s="8">
        <v>53</v>
      </c>
      <c r="F7" s="8">
        <v>4</v>
      </c>
      <c r="G7" s="4">
        <v>1</v>
      </c>
      <c r="H7" s="4">
        <f t="shared" si="1"/>
        <v>58</v>
      </c>
      <c r="I7" s="4">
        <v>2</v>
      </c>
      <c r="J7" s="9">
        <f t="shared" si="2"/>
        <v>58000</v>
      </c>
      <c r="K7" s="9">
        <f t="shared" si="3"/>
        <v>43500</v>
      </c>
      <c r="L7" s="9">
        <f t="shared" si="4"/>
        <v>72000</v>
      </c>
      <c r="M7" s="9">
        <f t="shared" si="0"/>
        <v>173500</v>
      </c>
    </row>
    <row r="8" spans="1:17" ht="16.5" x14ac:dyDescent="0.25">
      <c r="A8" s="4">
        <v>4</v>
      </c>
      <c r="B8" s="5" t="s">
        <v>25</v>
      </c>
      <c r="C8" s="10" t="s">
        <v>26</v>
      </c>
      <c r="D8" s="7" t="s">
        <v>20</v>
      </c>
      <c r="E8" s="8">
        <v>45</v>
      </c>
      <c r="F8" s="8">
        <v>3</v>
      </c>
      <c r="G8" s="4">
        <v>1</v>
      </c>
      <c r="H8" s="4">
        <f t="shared" si="1"/>
        <v>49</v>
      </c>
      <c r="I8" s="4">
        <v>2</v>
      </c>
      <c r="J8" s="9">
        <f t="shared" si="2"/>
        <v>49000</v>
      </c>
      <c r="K8" s="9">
        <f t="shared" si="3"/>
        <v>36750</v>
      </c>
      <c r="L8" s="9">
        <f t="shared" si="4"/>
        <v>72000</v>
      </c>
      <c r="M8" s="9">
        <f t="shared" si="0"/>
        <v>157750</v>
      </c>
    </row>
    <row r="9" spans="1:17" ht="16.5" x14ac:dyDescent="0.25">
      <c r="A9" s="4">
        <v>5</v>
      </c>
      <c r="B9" s="5" t="s">
        <v>27</v>
      </c>
      <c r="C9" s="10" t="s">
        <v>28</v>
      </c>
      <c r="D9" s="7" t="s">
        <v>20</v>
      </c>
      <c r="E9" s="8">
        <v>49</v>
      </c>
      <c r="F9" s="8">
        <v>3</v>
      </c>
      <c r="G9" s="4">
        <v>1</v>
      </c>
      <c r="H9" s="4">
        <f t="shared" si="1"/>
        <v>53</v>
      </c>
      <c r="I9" s="4">
        <v>2</v>
      </c>
      <c r="J9" s="9">
        <f t="shared" si="2"/>
        <v>53000</v>
      </c>
      <c r="K9" s="9">
        <f t="shared" si="3"/>
        <v>39750</v>
      </c>
      <c r="L9" s="9">
        <f t="shared" si="4"/>
        <v>72000</v>
      </c>
      <c r="M9" s="9">
        <f t="shared" si="0"/>
        <v>164750</v>
      </c>
      <c r="N9" s="11"/>
      <c r="O9" s="11"/>
      <c r="P9" s="11"/>
      <c r="Q9" s="11"/>
    </row>
    <row r="10" spans="1:17" ht="16.5" x14ac:dyDescent="0.25">
      <c r="A10" s="4">
        <v>6</v>
      </c>
      <c r="B10" s="5" t="s">
        <v>29</v>
      </c>
      <c r="C10" s="10" t="s">
        <v>30</v>
      </c>
      <c r="D10" s="7" t="s">
        <v>20</v>
      </c>
      <c r="E10" s="8">
        <v>22</v>
      </c>
      <c r="F10" s="8">
        <v>2</v>
      </c>
      <c r="G10" s="4">
        <v>1</v>
      </c>
      <c r="H10" s="4">
        <f t="shared" si="1"/>
        <v>25</v>
      </c>
      <c r="I10" s="4">
        <v>1</v>
      </c>
      <c r="J10" s="9">
        <f t="shared" si="2"/>
        <v>25000</v>
      </c>
      <c r="K10" s="9">
        <f t="shared" si="3"/>
        <v>18750</v>
      </c>
      <c r="L10" s="9">
        <f t="shared" si="4"/>
        <v>36000</v>
      </c>
      <c r="M10" s="9">
        <f t="shared" si="0"/>
        <v>79750</v>
      </c>
    </row>
    <row r="11" spans="1:17" ht="16.5" x14ac:dyDescent="0.25">
      <c r="A11" s="4">
        <v>7</v>
      </c>
      <c r="B11" s="5" t="s">
        <v>31</v>
      </c>
      <c r="C11" s="10" t="s">
        <v>32</v>
      </c>
      <c r="D11" s="7" t="s">
        <v>20</v>
      </c>
      <c r="E11" s="8">
        <v>29</v>
      </c>
      <c r="F11" s="8">
        <v>2</v>
      </c>
      <c r="G11" s="4">
        <v>1</v>
      </c>
      <c r="H11" s="4">
        <f t="shared" si="1"/>
        <v>32</v>
      </c>
      <c r="I11" s="4">
        <v>1</v>
      </c>
      <c r="J11" s="9">
        <f t="shared" si="2"/>
        <v>32000</v>
      </c>
      <c r="K11" s="9">
        <f t="shared" si="3"/>
        <v>24000</v>
      </c>
      <c r="L11" s="9">
        <f t="shared" si="4"/>
        <v>36000</v>
      </c>
      <c r="M11" s="9">
        <f t="shared" si="0"/>
        <v>92000</v>
      </c>
    </row>
    <row r="12" spans="1:17" ht="16.5" x14ac:dyDescent="0.25">
      <c r="A12" s="4">
        <v>8</v>
      </c>
      <c r="B12" s="5" t="s">
        <v>33</v>
      </c>
      <c r="C12" s="10" t="s">
        <v>34</v>
      </c>
      <c r="D12" s="7" t="s">
        <v>20</v>
      </c>
      <c r="E12" s="8">
        <v>11</v>
      </c>
      <c r="F12" s="8">
        <v>2</v>
      </c>
      <c r="G12" s="4">
        <v>1</v>
      </c>
      <c r="H12" s="4">
        <f t="shared" si="1"/>
        <v>14</v>
      </c>
      <c r="I12" s="4">
        <v>1</v>
      </c>
      <c r="J12" s="9">
        <f t="shared" si="2"/>
        <v>14000</v>
      </c>
      <c r="K12" s="9">
        <f t="shared" si="3"/>
        <v>10500</v>
      </c>
      <c r="L12" s="9">
        <f t="shared" si="4"/>
        <v>36000</v>
      </c>
      <c r="M12" s="9">
        <f t="shared" si="0"/>
        <v>60500</v>
      </c>
      <c r="N12" s="12"/>
      <c r="O12" s="12"/>
      <c r="P12" s="12"/>
      <c r="Q12" s="12"/>
    </row>
    <row r="13" spans="1:17" ht="16.5" x14ac:dyDescent="0.25">
      <c r="A13" s="4">
        <v>9</v>
      </c>
      <c r="B13" s="5" t="s">
        <v>35</v>
      </c>
      <c r="C13" s="10" t="s">
        <v>36</v>
      </c>
      <c r="D13" s="7" t="s">
        <v>20</v>
      </c>
      <c r="E13" s="8">
        <v>23</v>
      </c>
      <c r="F13" s="8">
        <v>2</v>
      </c>
      <c r="G13" s="4">
        <v>1</v>
      </c>
      <c r="H13" s="4">
        <f>SUM(E13:G13)</f>
        <v>26</v>
      </c>
      <c r="I13" s="4">
        <v>1</v>
      </c>
      <c r="J13" s="9">
        <f t="shared" si="2"/>
        <v>26000</v>
      </c>
      <c r="K13" s="9">
        <f t="shared" si="3"/>
        <v>19500</v>
      </c>
      <c r="L13" s="9">
        <f t="shared" si="4"/>
        <v>36000</v>
      </c>
      <c r="M13" s="9">
        <f t="shared" si="0"/>
        <v>81500</v>
      </c>
    </row>
    <row r="14" spans="1:17" ht="16.5" x14ac:dyDescent="0.25">
      <c r="A14" s="4">
        <v>10</v>
      </c>
      <c r="B14" s="5" t="s">
        <v>37</v>
      </c>
      <c r="C14" s="10" t="s">
        <v>38</v>
      </c>
      <c r="D14" s="7" t="s">
        <v>20</v>
      </c>
      <c r="E14" s="8">
        <v>24</v>
      </c>
      <c r="F14" s="8">
        <v>2</v>
      </c>
      <c r="G14" s="4">
        <v>1</v>
      </c>
      <c r="H14" s="4">
        <f>SUM(E14:G14)</f>
        <v>27</v>
      </c>
      <c r="I14" s="4">
        <v>1</v>
      </c>
      <c r="J14" s="9">
        <f t="shared" si="2"/>
        <v>27000</v>
      </c>
      <c r="K14" s="9">
        <f t="shared" si="3"/>
        <v>20250</v>
      </c>
      <c r="L14" s="9">
        <f t="shared" si="4"/>
        <v>36000</v>
      </c>
      <c r="M14" s="9">
        <f t="shared" si="0"/>
        <v>83250</v>
      </c>
    </row>
    <row r="15" spans="1:17" ht="16.5" x14ac:dyDescent="0.25">
      <c r="A15" s="4">
        <v>11</v>
      </c>
      <c r="B15" s="5" t="s">
        <v>39</v>
      </c>
      <c r="C15" s="10" t="s">
        <v>38</v>
      </c>
      <c r="D15" s="7" t="s">
        <v>20</v>
      </c>
      <c r="E15" s="8">
        <v>23</v>
      </c>
      <c r="F15" s="8">
        <v>2</v>
      </c>
      <c r="G15" s="4">
        <v>1</v>
      </c>
      <c r="H15" s="4">
        <f>SUM(E15:G15)</f>
        <v>26</v>
      </c>
      <c r="I15" s="13">
        <v>1</v>
      </c>
      <c r="J15" s="9">
        <f t="shared" si="2"/>
        <v>26000</v>
      </c>
      <c r="K15" s="9">
        <f t="shared" si="3"/>
        <v>19500</v>
      </c>
      <c r="L15" s="9">
        <f t="shared" si="4"/>
        <v>36000</v>
      </c>
      <c r="M15" s="9">
        <f t="shared" si="0"/>
        <v>81500</v>
      </c>
    </row>
    <row r="16" spans="1:17" ht="16.5" x14ac:dyDescent="0.25">
      <c r="A16" s="8" t="s">
        <v>40</v>
      </c>
      <c r="B16" s="7"/>
      <c r="C16" s="8" t="s">
        <v>41</v>
      </c>
      <c r="D16" s="14"/>
      <c r="E16" s="8">
        <f t="shared" ref="E16:M16" si="5">SUM(E5:E15)</f>
        <v>368</v>
      </c>
      <c r="F16" s="8">
        <f t="shared" si="5"/>
        <v>29</v>
      </c>
      <c r="G16" s="8">
        <f t="shared" si="5"/>
        <v>11</v>
      </c>
      <c r="H16" s="8">
        <f t="shared" si="5"/>
        <v>408</v>
      </c>
      <c r="I16" s="4">
        <f t="shared" si="5"/>
        <v>15</v>
      </c>
      <c r="J16" s="9">
        <f t="shared" si="5"/>
        <v>408000</v>
      </c>
      <c r="K16" s="9">
        <f t="shared" si="5"/>
        <v>306000</v>
      </c>
      <c r="L16" s="9">
        <f t="shared" si="5"/>
        <v>540000</v>
      </c>
      <c r="M16" s="9">
        <f t="shared" si="5"/>
        <v>1254000</v>
      </c>
    </row>
    <row r="17" spans="1:13" ht="16.5" x14ac:dyDescent="0.25">
      <c r="A17" s="24" t="s">
        <v>42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ht="161.25" customHeight="1" x14ac:dyDescent="0.25">
      <c r="A18" s="19" t="s">
        <v>44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20" spans="1:13" x14ac:dyDescent="0.25">
      <c r="E20" s="15"/>
      <c r="G20" s="16"/>
      <c r="I20" s="16"/>
    </row>
    <row r="21" spans="1:13" x14ac:dyDescent="0.25">
      <c r="E21" s="15"/>
      <c r="G21" s="15"/>
      <c r="H21" s="16"/>
      <c r="I21" s="16"/>
      <c r="K21" s="15"/>
      <c r="L21" s="16"/>
    </row>
    <row r="22" spans="1:13" x14ac:dyDescent="0.25">
      <c r="E22" s="15"/>
      <c r="G22" s="15"/>
      <c r="H22" s="16"/>
      <c r="I22" s="16"/>
      <c r="K22" s="15"/>
      <c r="L22" s="15"/>
    </row>
    <row r="23" spans="1:13" x14ac:dyDescent="0.25">
      <c r="E23" s="15"/>
      <c r="G23" s="15"/>
      <c r="H23" s="16"/>
      <c r="I23" s="16"/>
      <c r="K23" s="15"/>
      <c r="L23" s="15"/>
    </row>
    <row r="24" spans="1:13" x14ac:dyDescent="0.25">
      <c r="E24" s="15"/>
      <c r="G24" s="15"/>
      <c r="H24" s="16"/>
      <c r="I24" s="16"/>
      <c r="K24" s="15"/>
      <c r="L24" s="15"/>
    </row>
    <row r="25" spans="1:13" x14ac:dyDescent="0.25">
      <c r="H25" s="16"/>
      <c r="K25" s="15"/>
      <c r="L25" s="15"/>
    </row>
    <row r="49" spans="3:3" x14ac:dyDescent="0.25">
      <c r="C49" s="17"/>
    </row>
    <row r="50" spans="3:3" ht="16.5" x14ac:dyDescent="0.25">
      <c r="C50" s="18"/>
    </row>
    <row r="51" spans="3:3" ht="16.5" x14ac:dyDescent="0.25">
      <c r="C51" s="18"/>
    </row>
    <row r="52" spans="3:3" ht="16.5" x14ac:dyDescent="0.25">
      <c r="C52" s="18"/>
    </row>
    <row r="53" spans="3:3" ht="16.5" x14ac:dyDescent="0.25">
      <c r="C53" s="18"/>
    </row>
    <row r="54" spans="3:3" ht="16.5" x14ac:dyDescent="0.25">
      <c r="C54" s="18"/>
    </row>
    <row r="55" spans="3:3" ht="16.5" x14ac:dyDescent="0.25">
      <c r="C55" s="18"/>
    </row>
    <row r="56" spans="3:3" ht="16.5" x14ac:dyDescent="0.25">
      <c r="C56" s="18"/>
    </row>
    <row r="57" spans="3:3" ht="16.5" x14ac:dyDescent="0.25">
      <c r="C57" s="18"/>
    </row>
    <row r="58" spans="3:3" ht="16.5" x14ac:dyDescent="0.25">
      <c r="C58" s="18"/>
    </row>
    <row r="59" spans="3:3" ht="16.5" x14ac:dyDescent="0.25">
      <c r="C59" s="18"/>
    </row>
    <row r="60" spans="3:3" x14ac:dyDescent="0.25">
      <c r="C60" s="17"/>
    </row>
    <row r="61" spans="3:3" x14ac:dyDescent="0.25">
      <c r="C61" s="17"/>
    </row>
    <row r="62" spans="3:3" x14ac:dyDescent="0.25">
      <c r="C62" s="17"/>
    </row>
  </sheetData>
  <mergeCells count="16">
    <mergeCell ref="A18:M18"/>
    <mergeCell ref="A1:M1"/>
    <mergeCell ref="A2:A4"/>
    <mergeCell ref="B2:B4"/>
    <mergeCell ref="C2:C4"/>
    <mergeCell ref="D2:D4"/>
    <mergeCell ref="E2:G2"/>
    <mergeCell ref="H2:H4"/>
    <mergeCell ref="I2:I4"/>
    <mergeCell ref="J2:J3"/>
    <mergeCell ref="K2:K3"/>
    <mergeCell ref="M2:M4"/>
    <mergeCell ref="E3:E4"/>
    <mergeCell ref="F3:F4"/>
    <mergeCell ref="G3:G4"/>
    <mergeCell ref="A17:M17"/>
  </mergeCells>
  <phoneticPr fontId="3" type="noConversion"/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補助經費細目表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呂彥杰</dc:creator>
  <cp:lastModifiedBy>呂彥杰</cp:lastModifiedBy>
  <dcterms:created xsi:type="dcterms:W3CDTF">2021-01-12T01:51:20Z</dcterms:created>
  <dcterms:modified xsi:type="dcterms:W3CDTF">2021-01-12T02:33:00Z</dcterms:modified>
</cp:coreProperties>
</file>