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.20210506\2.業務資料\5.音樂及鄉土歌謠比賽（含創意戲劇）比賽（含創意戲劇）\110年全國賽\全國賽補助相關\"/>
    </mc:Choice>
  </mc:AlternateContent>
  <xr:revisionPtr revIDLastSave="0" documentId="13_ncr:1_{ABA59FC7-6208-4BD3-9FE1-98CDC891738B}" xr6:coauthVersionLast="36" xr6:coauthVersionMax="36" xr10:uidLastSave="{00000000-0000-0000-0000-000000000000}"/>
  <bookViews>
    <workbookView xWindow="480" yWindow="45" windowWidth="18315" windowHeight="11670" activeTab="1" xr2:uid="{00000000-000D-0000-FFFF-FFFF00000000}"/>
  </bookViews>
  <sheets>
    <sheet name="鄉土歌謠補助經費一覽表" sheetId="2" r:id="rId1"/>
    <sheet name="鄉土歌謠補助經費細目表" sheetId="1" r:id="rId2"/>
  </sheets>
  <definedNames>
    <definedName name="_xlnm._FilterDatabase" localSheetId="1" hidden="1">鄉土歌謠補助經費細目表!$C$49:$C$58</definedName>
    <definedName name="_xlnm.Print_Area" localSheetId="1">鄉土歌謠補助經費細目表!$A$1:$N$17</definedName>
  </definedNames>
  <calcPr calcId="191029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6" i="1"/>
  <c r="K5" i="1"/>
  <c r="M6" i="1" l="1"/>
  <c r="M7" i="1"/>
  <c r="M8" i="1"/>
  <c r="M9" i="1"/>
  <c r="M10" i="1"/>
  <c r="M11" i="1"/>
  <c r="M12" i="1"/>
  <c r="M13" i="1"/>
  <c r="M14" i="1"/>
  <c r="M5" i="1"/>
  <c r="L6" i="1"/>
  <c r="L7" i="1"/>
  <c r="L8" i="1"/>
  <c r="L9" i="1"/>
  <c r="L10" i="1"/>
  <c r="L11" i="1"/>
  <c r="L12" i="1"/>
  <c r="L13" i="1"/>
  <c r="L14" i="1"/>
  <c r="L5" i="1"/>
  <c r="N12" i="1"/>
  <c r="I12" i="1"/>
  <c r="J15" i="1" l="1"/>
  <c r="H15" i="1"/>
  <c r="G15" i="1"/>
  <c r="F15" i="1"/>
  <c r="I14" i="1"/>
  <c r="I13" i="1"/>
  <c r="I11" i="1"/>
  <c r="I10" i="1"/>
  <c r="I9" i="1"/>
  <c r="I8" i="1"/>
  <c r="I7" i="1"/>
  <c r="I6" i="1"/>
  <c r="N11" i="1" l="1"/>
  <c r="M15" i="1"/>
  <c r="N7" i="1"/>
  <c r="N10" i="1"/>
  <c r="N5" i="1"/>
  <c r="N8" i="1"/>
  <c r="I15" i="1"/>
  <c r="L15" i="1" s="1"/>
  <c r="N9" i="1" l="1"/>
  <c r="N6" i="1"/>
  <c r="N14" i="1"/>
  <c r="N13" i="1"/>
  <c r="K15" i="1"/>
  <c r="N15" i="1" l="1"/>
</calcChain>
</file>

<file path=xl/sharedStrings.xml><?xml version="1.0" encoding="utf-8"?>
<sst xmlns="http://schemas.openxmlformats.org/spreadsheetml/2006/main" count="93" uniqueCount="50">
  <si>
    <r>
      <rPr>
        <b/>
        <sz val="12"/>
        <rFont val="標楷體"/>
        <family val="4"/>
        <charset val="136"/>
      </rPr>
      <t>編號</t>
    </r>
  </si>
  <si>
    <t>組隊別</t>
    <phoneticPr fontId="3" type="noConversion"/>
  </si>
  <si>
    <r>
      <rPr>
        <b/>
        <sz val="12"/>
        <rFont val="標楷體"/>
        <family val="4"/>
        <charset val="136"/>
      </rPr>
      <t>地點</t>
    </r>
    <phoneticPr fontId="3" type="noConversion"/>
  </si>
  <si>
    <r>
      <rPr>
        <b/>
        <sz val="12"/>
        <rFont val="標楷體"/>
        <family val="4"/>
        <charset val="136"/>
      </rPr>
      <t>人數</t>
    </r>
    <phoneticPr fontId="3" type="noConversion"/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</si>
  <si>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3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</si>
  <si>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3" type="noConversion"/>
  </si>
  <si>
    <r>
      <rPr>
        <b/>
        <sz val="12"/>
        <rFont val="標楷體"/>
        <family val="4"/>
        <charset val="136"/>
      </rPr>
      <t>住宿費</t>
    </r>
    <phoneticPr fontId="3" type="noConversion"/>
  </si>
  <si>
    <r>
      <rPr>
        <b/>
        <sz val="12"/>
        <rFont val="標楷體"/>
        <family val="4"/>
        <charset val="136"/>
      </rPr>
      <t>膳費</t>
    </r>
    <phoneticPr fontId="3" type="noConversion"/>
  </si>
  <si>
    <r>
      <rPr>
        <b/>
        <sz val="12"/>
        <rFont val="標楷體"/>
        <family val="4"/>
        <charset val="136"/>
      </rPr>
      <t>交通費</t>
    </r>
    <phoneticPr fontId="3" type="noConversion"/>
  </si>
  <si>
    <r>
      <rPr>
        <b/>
        <sz val="12"/>
        <rFont val="標楷體"/>
        <family val="4"/>
        <charset val="136"/>
      </rPr>
      <t>總金額</t>
    </r>
    <phoneticPr fontId="3" type="noConversion"/>
  </si>
  <si>
    <r>
      <rPr>
        <b/>
        <sz val="12"/>
        <rFont val="標楷體"/>
        <family val="4"/>
        <charset val="136"/>
      </rPr>
      <t>學生</t>
    </r>
    <phoneticPr fontId="3" type="noConversion"/>
  </si>
  <si>
    <r>
      <rPr>
        <b/>
        <sz val="12"/>
        <rFont val="標楷體"/>
        <family val="4"/>
        <charset val="136"/>
      </rPr>
      <t>教師</t>
    </r>
    <phoneticPr fontId="3" type="noConversion"/>
  </si>
  <si>
    <r>
      <rPr>
        <b/>
        <sz val="12"/>
        <rFont val="標楷體"/>
        <family val="4"/>
        <charset val="136"/>
      </rPr>
      <t>領隊</t>
    </r>
  </si>
  <si>
    <r>
      <rPr>
        <b/>
        <sz val="12"/>
        <rFont val="標楷體"/>
        <family val="4"/>
        <charset val="136"/>
      </rPr>
      <t>遊覽車</t>
    </r>
    <phoneticPr fontId="3" type="noConversion"/>
  </si>
  <si>
    <t>美崙國中</t>
    <phoneticPr fontId="2" type="noConversion"/>
  </si>
  <si>
    <t>明廉國小</t>
    <phoneticPr fontId="2" type="noConversion"/>
  </si>
  <si>
    <t>壽豐國中</t>
    <phoneticPr fontId="2" type="noConversion"/>
  </si>
  <si>
    <t>宜昌國小</t>
    <phoneticPr fontId="2" type="noConversion"/>
  </si>
  <si>
    <t>舞鶴國小</t>
    <phoneticPr fontId="2" type="noConversion"/>
  </si>
  <si>
    <r>
      <t>11</t>
    </r>
    <r>
      <rPr>
        <b/>
        <sz val="12"/>
        <color indexed="8"/>
        <rFont val="標楷體"/>
        <family val="4"/>
        <charset val="136"/>
      </rPr>
      <t>校</t>
    </r>
    <phoneticPr fontId="3" type="noConversion"/>
  </si>
  <si>
    <r>
      <rPr>
        <b/>
        <sz val="12"/>
        <color indexed="8"/>
        <rFont val="標楷體"/>
        <family val="4"/>
        <charset val="136"/>
      </rPr>
      <t>合計</t>
    </r>
  </si>
  <si>
    <t>比賽項目</t>
    <phoneticPr fontId="3" type="noConversion"/>
  </si>
  <si>
    <t>單位</t>
    <phoneticPr fontId="2" type="noConversion"/>
  </si>
  <si>
    <t>閩南語系</t>
    <phoneticPr fontId="2" type="noConversion"/>
  </si>
  <si>
    <r>
      <t>國小團體</t>
    </r>
    <r>
      <rPr>
        <sz val="12"/>
        <color theme="1"/>
        <rFont val="標楷體"/>
        <family val="4"/>
        <charset val="136"/>
      </rPr>
      <t>組</t>
    </r>
    <phoneticPr fontId="2" type="noConversion"/>
  </si>
  <si>
    <t>瑞穗國小</t>
    <phoneticPr fontId="2" type="noConversion"/>
  </si>
  <si>
    <t>國中團體組</t>
    <phoneticPr fontId="2" type="noConversion"/>
  </si>
  <si>
    <t>客家語系</t>
    <phoneticPr fontId="2" type="noConversion"/>
  </si>
  <si>
    <r>
      <t>國中團體</t>
    </r>
    <r>
      <rPr>
        <sz val="12"/>
        <color theme="1"/>
        <rFont val="標楷體"/>
        <family val="4"/>
        <charset val="136"/>
      </rPr>
      <t>組</t>
    </r>
    <phoneticPr fontId="2" type="noConversion"/>
  </si>
  <si>
    <t>東南亞語系</t>
    <phoneticPr fontId="2" type="noConversion"/>
  </si>
  <si>
    <r>
      <t>國小團體</t>
    </r>
    <r>
      <rPr>
        <sz val="12"/>
        <color theme="1"/>
        <rFont val="標楷體"/>
        <family val="4"/>
        <charset val="136"/>
      </rPr>
      <t>組</t>
    </r>
  </si>
  <si>
    <r>
      <t>國中團體</t>
    </r>
    <r>
      <rPr>
        <sz val="12"/>
        <color theme="1"/>
        <rFont val="標楷體"/>
        <family val="4"/>
        <charset val="136"/>
      </rPr>
      <t>組</t>
    </r>
  </si>
  <si>
    <t>富北國中</t>
    <phoneticPr fontId="2" type="noConversion"/>
  </si>
  <si>
    <t>原住民語系</t>
    <phoneticPr fontId="2" type="noConversion"/>
  </si>
  <si>
    <t>馬遠國小</t>
    <phoneticPr fontId="2" type="noConversion"/>
  </si>
  <si>
    <t>鳳林國中</t>
    <phoneticPr fontId="2" type="noConversion"/>
  </si>
  <si>
    <t>教師團體組</t>
    <phoneticPr fontId="2" type="noConversion"/>
  </si>
  <si>
    <t>臺東縣</t>
    <phoneticPr fontId="3" type="noConversion"/>
  </si>
  <si>
    <r>
      <t>1.</t>
    </r>
    <r>
      <rPr>
        <sz val="12"/>
        <rFont val="標楷體"/>
        <family val="4"/>
        <charset val="136"/>
      </rPr>
      <t>各隊行程以</t>
    </r>
    <r>
      <rPr>
        <b/>
        <sz val="12"/>
        <rFont val="標楷體"/>
        <family val="4"/>
        <charset val="136"/>
      </rPr>
      <t>2天1夜</t>
    </r>
    <r>
      <rPr>
        <sz val="12"/>
        <rFont val="標楷體"/>
        <family val="4"/>
        <charset val="136"/>
      </rPr>
      <t xml:space="preserve">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學生人數，依全國比賽報名表核列；隨隊教師人數至少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名（指揮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名、伴奏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名），另參賽學生達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人以上，每多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位教師（以各校實際報名人數核實補助）。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 xml:space="preserve">　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名，惟領隊應以校長或主任為限。</t>
    </r>
    <r>
      <rPr>
        <sz val="12"/>
        <rFont val="Times New Roman"/>
        <family val="1"/>
      </rPr>
      <t xml:space="preserve"> 
4.</t>
    </r>
    <r>
      <rPr>
        <sz val="12"/>
        <rFont val="標楷體"/>
        <family val="4"/>
        <charset val="136"/>
      </rPr>
      <t>本補助案之「住宿費」其單價為：師生及領隊，</t>
    </r>
    <r>
      <rPr>
        <b/>
        <sz val="12"/>
        <rFont val="標楷體"/>
        <family val="4"/>
        <charset val="136"/>
      </rPr>
      <t>每人每夜以7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 xml:space="preserve">核計。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本補助案「膳費」其單價為：師生及領隊，</t>
    </r>
    <r>
      <rPr>
        <b/>
        <sz val="12"/>
        <rFont val="標楷體"/>
        <family val="4"/>
        <charset val="136"/>
      </rPr>
      <t>每人每日以3</t>
    </r>
    <r>
      <rPr>
        <b/>
        <sz val="12"/>
        <rFont val="Times New Roman"/>
        <family val="1"/>
      </rPr>
      <t>50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 xml:space="preserve">核計。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</t>
    </r>
    <r>
      <rPr>
        <b/>
        <sz val="12"/>
        <rFont val="標楷體"/>
        <family val="4"/>
        <charset val="136"/>
      </rPr>
      <t>每車每天</t>
    </r>
    <r>
      <rPr>
        <b/>
        <sz val="12"/>
        <rFont val="Times New Roman"/>
        <family val="1"/>
      </rPr>
      <t>12,000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>核計。
7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3" type="noConversion"/>
  </si>
  <si>
    <t>太平國小</t>
    <phoneticPr fontId="2" type="noConversion"/>
  </si>
  <si>
    <t>A*2*350</t>
    <phoneticPr fontId="3" type="noConversion"/>
  </si>
  <si>
    <t>B*24,000</t>
    <phoneticPr fontId="3" type="noConversion"/>
  </si>
  <si>
    <t>項目</t>
    <phoneticPr fontId="2" type="noConversion"/>
  </si>
  <si>
    <t>組別</t>
    <phoneticPr fontId="2" type="noConversion"/>
  </si>
  <si>
    <t>校名</t>
    <phoneticPr fontId="2" type="noConversion"/>
  </si>
  <si>
    <t>合計</t>
    <phoneticPr fontId="2" type="noConversion"/>
  </si>
  <si>
    <t>A*1*700</t>
    <phoneticPr fontId="3" type="noConversion"/>
  </si>
  <si>
    <t>說明：</t>
    <phoneticPr fontId="3" type="noConversion"/>
  </si>
  <si>
    <t>花蓮縣參加110學年度全國師生鄉土歌謠比賽比賽代表隊
補助經費一覽表(草案)</t>
    <phoneticPr fontId="2" type="noConversion"/>
  </si>
  <si>
    <t>花蓮縣參加110學年度全國師生鄉土歌謠比賽代表隊
補助經費細目表(草案)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</si>
</sst>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9" x14ac:knownFonts="1"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sz val="12"/>
      <color rgb="FFFF0000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41" fontId="0" fillId="0" borderId="16" xfId="0" applyNumberFormat="1" applyBorder="1">
      <alignment vertical="center"/>
    </xf>
    <xf numFmtId="41" fontId="0" fillId="0" borderId="10" xfId="0" applyNumberFormat="1" applyBorder="1">
      <alignment vertical="center"/>
    </xf>
    <xf numFmtId="41" fontId="0" fillId="0" borderId="13" xfId="0" applyNumberFormat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41" fontId="15" fillId="0" borderId="0" xfId="0" applyNumberFormat="1" applyFo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5C01-2A8C-47C3-9363-4DF650B0D5F1}">
  <sheetPr>
    <pageSetUpPr fitToPage="1"/>
  </sheetPr>
  <dimension ref="A1:D20"/>
  <sheetViews>
    <sheetView zoomScale="85" zoomScaleNormal="85" workbookViewId="0">
      <selection activeCell="I2" sqref="I2"/>
    </sheetView>
  </sheetViews>
  <sheetFormatPr defaultRowHeight="16.5" x14ac:dyDescent="0.25"/>
  <cols>
    <col min="1" max="4" width="24.125" style="21" customWidth="1"/>
    <col min="5" max="16384" width="9" style="21"/>
  </cols>
  <sheetData>
    <row r="1" spans="1:4" ht="86.25" customHeight="1" thickBot="1" x14ac:dyDescent="0.3">
      <c r="A1" s="37" t="s">
        <v>48</v>
      </c>
      <c r="B1" s="38"/>
      <c r="C1" s="38"/>
      <c r="D1" s="39"/>
    </row>
    <row r="2" spans="1:4" ht="39.75" customHeight="1" thickBot="1" x14ac:dyDescent="0.3">
      <c r="A2" s="22" t="s">
        <v>42</v>
      </c>
      <c r="B2" s="23" t="s">
        <v>43</v>
      </c>
      <c r="C2" s="23" t="s">
        <v>44</v>
      </c>
      <c r="D2" s="24" t="s">
        <v>45</v>
      </c>
    </row>
    <row r="3" spans="1:4" ht="68.25" customHeight="1" x14ac:dyDescent="0.25">
      <c r="A3" s="26" t="s">
        <v>23</v>
      </c>
      <c r="B3" s="27" t="s">
        <v>24</v>
      </c>
      <c r="C3" s="27" t="s">
        <v>25</v>
      </c>
      <c r="D3" s="32">
        <v>81400</v>
      </c>
    </row>
    <row r="4" spans="1:4" ht="68.25" customHeight="1" x14ac:dyDescent="0.25">
      <c r="A4" s="28" t="s">
        <v>23</v>
      </c>
      <c r="B4" s="19" t="s">
        <v>26</v>
      </c>
      <c r="C4" s="19" t="s">
        <v>14</v>
      </c>
      <c r="D4" s="33">
        <v>115200</v>
      </c>
    </row>
    <row r="5" spans="1:4" ht="68.25" customHeight="1" x14ac:dyDescent="0.25">
      <c r="A5" s="28" t="s">
        <v>27</v>
      </c>
      <c r="B5" s="19" t="s">
        <v>24</v>
      </c>
      <c r="C5" s="19" t="s">
        <v>15</v>
      </c>
      <c r="D5" s="33">
        <v>127800</v>
      </c>
    </row>
    <row r="6" spans="1:4" ht="68.25" customHeight="1" x14ac:dyDescent="0.25">
      <c r="A6" s="28" t="s">
        <v>27</v>
      </c>
      <c r="B6" s="19" t="s">
        <v>28</v>
      </c>
      <c r="C6" s="19" t="s">
        <v>16</v>
      </c>
      <c r="D6" s="33">
        <v>74400</v>
      </c>
    </row>
    <row r="7" spans="1:4" ht="68.25" customHeight="1" x14ac:dyDescent="0.25">
      <c r="A7" s="28" t="s">
        <v>29</v>
      </c>
      <c r="B7" s="19" t="s">
        <v>30</v>
      </c>
      <c r="C7" s="20" t="s">
        <v>17</v>
      </c>
      <c r="D7" s="33">
        <v>129200</v>
      </c>
    </row>
    <row r="8" spans="1:4" ht="68.25" customHeight="1" x14ac:dyDescent="0.25">
      <c r="A8" s="28" t="s">
        <v>29</v>
      </c>
      <c r="B8" s="19" t="s">
        <v>31</v>
      </c>
      <c r="C8" s="19" t="s">
        <v>32</v>
      </c>
      <c r="D8" s="33">
        <v>56200</v>
      </c>
    </row>
    <row r="9" spans="1:4" ht="68.25" customHeight="1" x14ac:dyDescent="0.25">
      <c r="A9" s="28" t="s">
        <v>33</v>
      </c>
      <c r="B9" s="19" t="s">
        <v>30</v>
      </c>
      <c r="C9" s="19" t="s">
        <v>34</v>
      </c>
      <c r="D9" s="33">
        <v>68800</v>
      </c>
    </row>
    <row r="10" spans="1:4" ht="68.25" customHeight="1" x14ac:dyDescent="0.25">
      <c r="A10" s="28" t="s">
        <v>33</v>
      </c>
      <c r="B10" s="19" t="s">
        <v>30</v>
      </c>
      <c r="C10" s="19" t="s">
        <v>39</v>
      </c>
      <c r="D10" s="33">
        <v>57600</v>
      </c>
    </row>
    <row r="11" spans="1:4" ht="68.25" customHeight="1" x14ac:dyDescent="0.25">
      <c r="A11" s="28" t="s">
        <v>33</v>
      </c>
      <c r="B11" s="19" t="s">
        <v>31</v>
      </c>
      <c r="C11" s="19" t="s">
        <v>35</v>
      </c>
      <c r="D11" s="33">
        <v>59000</v>
      </c>
    </row>
    <row r="12" spans="1:4" ht="68.25" customHeight="1" thickBot="1" x14ac:dyDescent="0.3">
      <c r="A12" s="29" t="s">
        <v>33</v>
      </c>
      <c r="B12" s="30" t="s">
        <v>36</v>
      </c>
      <c r="C12" s="30" t="s">
        <v>18</v>
      </c>
      <c r="D12" s="34">
        <v>67400</v>
      </c>
    </row>
    <row r="13" spans="1:4" x14ac:dyDescent="0.25">
      <c r="D13" s="36"/>
    </row>
    <row r="15" spans="1:4" x14ac:dyDescent="0.25">
      <c r="A15" s="25"/>
      <c r="B15" s="25"/>
      <c r="C15" s="25"/>
      <c r="D15" s="25"/>
    </row>
    <row r="19" spans="1:4" x14ac:dyDescent="0.25">
      <c r="A19" s="25"/>
      <c r="B19" s="25"/>
      <c r="C19" s="25"/>
      <c r="D19" s="25"/>
    </row>
    <row r="20" spans="1:4" x14ac:dyDescent="0.25">
      <c r="A20" s="25"/>
      <c r="B20" s="25"/>
      <c r="C20" s="25"/>
      <c r="D20" s="25"/>
    </row>
  </sheetData>
  <mergeCells count="1">
    <mergeCell ref="A1:D1"/>
  </mergeCells>
  <phoneticPr fontId="2" type="noConversion"/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tabSelected="1" view="pageBreakPreview" zoomScale="70" zoomScaleNormal="100" zoomScaleSheetLayoutView="70" workbookViewId="0">
      <selection activeCell="Y8" sqref="Y8"/>
    </sheetView>
  </sheetViews>
  <sheetFormatPr defaultColWidth="9" defaultRowHeight="15.75" x14ac:dyDescent="0.25"/>
  <cols>
    <col min="1" max="1" width="6.125" style="1" bestFit="1" customWidth="1"/>
    <col min="2" max="2" width="11.875" style="1" customWidth="1"/>
    <col min="3" max="3" width="11.625" style="1" customWidth="1"/>
    <col min="4" max="4" width="9.875" style="1" customWidth="1"/>
    <col min="5" max="5" width="7.5" style="1" bestFit="1" customWidth="1"/>
    <col min="6" max="8" width="6.125" style="1" bestFit="1" customWidth="1"/>
    <col min="9" max="9" width="8.25" style="1" bestFit="1" customWidth="1"/>
    <col min="10" max="10" width="12.75" style="1" bestFit="1" customWidth="1"/>
    <col min="11" max="12" width="9.25" style="1" customWidth="1"/>
    <col min="13" max="13" width="10.375" style="1" customWidth="1"/>
    <col min="14" max="14" width="10.625" style="1" customWidth="1"/>
    <col min="15" max="16" width="11.25" style="1" bestFit="1" customWidth="1"/>
    <col min="17" max="17" width="9.125" style="1" bestFit="1" customWidth="1"/>
    <col min="18" max="18" width="11.25" style="1" bestFit="1" customWidth="1"/>
    <col min="19" max="16384" width="9" style="1"/>
  </cols>
  <sheetData>
    <row r="1" spans="1:18" ht="89.25" customHeight="1" x14ac:dyDescent="0.25">
      <c r="A1" s="53" t="s">
        <v>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8" ht="25.5" customHeight="1" x14ac:dyDescent="0.25">
      <c r="A2" s="42" t="s">
        <v>0</v>
      </c>
      <c r="B2" s="43" t="s">
        <v>21</v>
      </c>
      <c r="C2" s="43" t="s">
        <v>1</v>
      </c>
      <c r="D2" s="46" t="s">
        <v>22</v>
      </c>
      <c r="E2" s="42" t="s">
        <v>2</v>
      </c>
      <c r="F2" s="42" t="s">
        <v>3</v>
      </c>
      <c r="G2" s="42"/>
      <c r="H2" s="42"/>
      <c r="I2" s="42" t="s">
        <v>4</v>
      </c>
      <c r="J2" s="42" t="s">
        <v>5</v>
      </c>
      <c r="K2" s="42" t="s">
        <v>6</v>
      </c>
      <c r="L2" s="42" t="s">
        <v>7</v>
      </c>
      <c r="M2" s="2" t="s">
        <v>8</v>
      </c>
      <c r="N2" s="42" t="s">
        <v>9</v>
      </c>
    </row>
    <row r="3" spans="1:18" ht="25.5" customHeight="1" x14ac:dyDescent="0.25">
      <c r="A3" s="42"/>
      <c r="B3" s="43"/>
      <c r="C3" s="42"/>
      <c r="D3" s="47"/>
      <c r="E3" s="42"/>
      <c r="F3" s="42" t="s">
        <v>10</v>
      </c>
      <c r="G3" s="42" t="s">
        <v>11</v>
      </c>
      <c r="H3" s="42" t="s">
        <v>12</v>
      </c>
      <c r="I3" s="42"/>
      <c r="J3" s="42"/>
      <c r="K3" s="42"/>
      <c r="L3" s="42"/>
      <c r="M3" s="2" t="s">
        <v>13</v>
      </c>
      <c r="N3" s="42"/>
    </row>
    <row r="4" spans="1:18" ht="25.5" customHeight="1" x14ac:dyDescent="0.25">
      <c r="A4" s="42"/>
      <c r="B4" s="43"/>
      <c r="C4" s="42"/>
      <c r="D4" s="48"/>
      <c r="E4" s="42"/>
      <c r="F4" s="42"/>
      <c r="G4" s="42"/>
      <c r="H4" s="42"/>
      <c r="I4" s="42"/>
      <c r="J4" s="42"/>
      <c r="K4" s="3" t="s">
        <v>46</v>
      </c>
      <c r="L4" s="3" t="s">
        <v>40</v>
      </c>
      <c r="M4" s="3" t="s">
        <v>41</v>
      </c>
      <c r="N4" s="42"/>
    </row>
    <row r="5" spans="1:18" ht="66.75" customHeight="1" x14ac:dyDescent="0.25">
      <c r="A5" s="4">
        <v>1</v>
      </c>
      <c r="B5" s="49" t="s">
        <v>23</v>
      </c>
      <c r="C5" s="19" t="s">
        <v>24</v>
      </c>
      <c r="D5" s="19" t="s">
        <v>25</v>
      </c>
      <c r="E5" s="5" t="s">
        <v>37</v>
      </c>
      <c r="F5" s="6">
        <v>44</v>
      </c>
      <c r="G5" s="4">
        <v>3</v>
      </c>
      <c r="H5" s="4">
        <v>1</v>
      </c>
      <c r="I5" s="4">
        <v>41</v>
      </c>
      <c r="J5" s="4">
        <v>1</v>
      </c>
      <c r="K5" s="7">
        <f>I5*1*700</f>
        <v>28700</v>
      </c>
      <c r="L5" s="7">
        <f>I5*2*350</f>
        <v>28700</v>
      </c>
      <c r="M5" s="7">
        <f>J5*24000</f>
        <v>24000</v>
      </c>
      <c r="N5" s="17">
        <f t="shared" ref="N5:N14" si="0">SUM(K5:M5)</f>
        <v>81400</v>
      </c>
    </row>
    <row r="6" spans="1:18" ht="66.75" customHeight="1" x14ac:dyDescent="0.25">
      <c r="A6" s="4">
        <v>2</v>
      </c>
      <c r="B6" s="49"/>
      <c r="C6" s="19" t="s">
        <v>26</v>
      </c>
      <c r="D6" s="19" t="s">
        <v>14</v>
      </c>
      <c r="E6" s="5" t="s">
        <v>37</v>
      </c>
      <c r="F6" s="6">
        <v>44</v>
      </c>
      <c r="G6" s="6">
        <v>3</v>
      </c>
      <c r="H6" s="4">
        <v>1</v>
      </c>
      <c r="I6" s="4">
        <f t="shared" ref="I6:I13" si="1">SUM(F6:H6)</f>
        <v>48</v>
      </c>
      <c r="J6" s="4">
        <v>2</v>
      </c>
      <c r="K6" s="7">
        <f>I6*1*700</f>
        <v>33600</v>
      </c>
      <c r="L6" s="7">
        <f t="shared" ref="L6:L14" si="2">I6*2*350</f>
        <v>33600</v>
      </c>
      <c r="M6" s="7">
        <f t="shared" ref="M6:M14" si="3">J6*24000</f>
        <v>48000</v>
      </c>
      <c r="N6" s="17">
        <f t="shared" si="0"/>
        <v>115200</v>
      </c>
    </row>
    <row r="7" spans="1:18" ht="66.75" customHeight="1" x14ac:dyDescent="0.25">
      <c r="A7" s="4">
        <v>3</v>
      </c>
      <c r="B7" s="49" t="s">
        <v>27</v>
      </c>
      <c r="C7" s="19" t="s">
        <v>24</v>
      </c>
      <c r="D7" s="19" t="s">
        <v>15</v>
      </c>
      <c r="E7" s="5" t="s">
        <v>37</v>
      </c>
      <c r="F7" s="6">
        <v>52</v>
      </c>
      <c r="G7" s="6">
        <v>4</v>
      </c>
      <c r="H7" s="4">
        <v>1</v>
      </c>
      <c r="I7" s="4">
        <f t="shared" si="1"/>
        <v>57</v>
      </c>
      <c r="J7" s="4">
        <v>2</v>
      </c>
      <c r="K7" s="7">
        <f t="shared" ref="K7:K14" si="4">I7*1*700</f>
        <v>39900</v>
      </c>
      <c r="L7" s="7">
        <f t="shared" si="2"/>
        <v>39900</v>
      </c>
      <c r="M7" s="7">
        <f t="shared" si="3"/>
        <v>48000</v>
      </c>
      <c r="N7" s="17">
        <f t="shared" si="0"/>
        <v>127800</v>
      </c>
    </row>
    <row r="8" spans="1:18" ht="66.75" customHeight="1" x14ac:dyDescent="0.25">
      <c r="A8" s="4">
        <v>4</v>
      </c>
      <c r="B8" s="49"/>
      <c r="C8" s="19" t="s">
        <v>28</v>
      </c>
      <c r="D8" s="19" t="s">
        <v>16</v>
      </c>
      <c r="E8" s="5" t="s">
        <v>37</v>
      </c>
      <c r="F8" s="6">
        <v>33</v>
      </c>
      <c r="G8" s="6">
        <v>2</v>
      </c>
      <c r="H8" s="4">
        <v>1</v>
      </c>
      <c r="I8" s="4">
        <f t="shared" si="1"/>
        <v>36</v>
      </c>
      <c r="J8" s="4">
        <v>1</v>
      </c>
      <c r="K8" s="7">
        <f t="shared" si="4"/>
        <v>25200</v>
      </c>
      <c r="L8" s="7">
        <f t="shared" si="2"/>
        <v>25200</v>
      </c>
      <c r="M8" s="7">
        <f t="shared" si="3"/>
        <v>24000</v>
      </c>
      <c r="N8" s="17">
        <f t="shared" si="0"/>
        <v>74400</v>
      </c>
    </row>
    <row r="9" spans="1:18" ht="66.75" customHeight="1" x14ac:dyDescent="0.25">
      <c r="A9" s="4">
        <v>5</v>
      </c>
      <c r="B9" s="49" t="s">
        <v>29</v>
      </c>
      <c r="C9" s="19" t="s">
        <v>30</v>
      </c>
      <c r="D9" s="20" t="s">
        <v>17</v>
      </c>
      <c r="E9" s="5" t="s">
        <v>37</v>
      </c>
      <c r="F9" s="6">
        <v>53</v>
      </c>
      <c r="G9" s="6">
        <v>4</v>
      </c>
      <c r="H9" s="4">
        <v>1</v>
      </c>
      <c r="I9" s="4">
        <f t="shared" si="1"/>
        <v>58</v>
      </c>
      <c r="J9" s="4">
        <v>2</v>
      </c>
      <c r="K9" s="7">
        <f t="shared" si="4"/>
        <v>40600</v>
      </c>
      <c r="L9" s="7">
        <f t="shared" si="2"/>
        <v>40600</v>
      </c>
      <c r="M9" s="7">
        <f t="shared" si="3"/>
        <v>48000</v>
      </c>
      <c r="N9" s="17">
        <f t="shared" si="0"/>
        <v>129200</v>
      </c>
      <c r="O9" s="8"/>
      <c r="P9" s="8"/>
      <c r="Q9" s="8"/>
      <c r="R9" s="8"/>
    </row>
    <row r="10" spans="1:18" ht="66.75" customHeight="1" x14ac:dyDescent="0.25">
      <c r="A10" s="4">
        <v>6</v>
      </c>
      <c r="B10" s="49"/>
      <c r="C10" s="19" t="s">
        <v>31</v>
      </c>
      <c r="D10" s="19" t="s">
        <v>32</v>
      </c>
      <c r="E10" s="5" t="s">
        <v>37</v>
      </c>
      <c r="F10" s="6">
        <v>20</v>
      </c>
      <c r="G10" s="6">
        <v>2</v>
      </c>
      <c r="H10" s="4">
        <v>1</v>
      </c>
      <c r="I10" s="4">
        <f t="shared" si="1"/>
        <v>23</v>
      </c>
      <c r="J10" s="4">
        <v>1</v>
      </c>
      <c r="K10" s="7">
        <f t="shared" si="4"/>
        <v>16100</v>
      </c>
      <c r="L10" s="7">
        <f t="shared" si="2"/>
        <v>16100</v>
      </c>
      <c r="M10" s="7">
        <f t="shared" si="3"/>
        <v>24000</v>
      </c>
      <c r="N10" s="17">
        <f t="shared" si="0"/>
        <v>56200</v>
      </c>
    </row>
    <row r="11" spans="1:18" ht="66.75" customHeight="1" x14ac:dyDescent="0.25">
      <c r="A11" s="4">
        <v>7</v>
      </c>
      <c r="B11" s="50" t="s">
        <v>33</v>
      </c>
      <c r="C11" s="19" t="s">
        <v>30</v>
      </c>
      <c r="D11" s="19" t="s">
        <v>34</v>
      </c>
      <c r="E11" s="5" t="s">
        <v>37</v>
      </c>
      <c r="F11" s="6">
        <v>29</v>
      </c>
      <c r="G11" s="6">
        <v>2</v>
      </c>
      <c r="H11" s="4">
        <v>1</v>
      </c>
      <c r="I11" s="4">
        <f t="shared" si="1"/>
        <v>32</v>
      </c>
      <c r="J11" s="4">
        <v>1</v>
      </c>
      <c r="K11" s="7">
        <f t="shared" si="4"/>
        <v>22400</v>
      </c>
      <c r="L11" s="7">
        <f t="shared" si="2"/>
        <v>22400</v>
      </c>
      <c r="M11" s="7">
        <f t="shared" si="3"/>
        <v>24000</v>
      </c>
      <c r="N11" s="17">
        <f t="shared" si="0"/>
        <v>68800</v>
      </c>
    </row>
    <row r="12" spans="1:18" ht="66.75" customHeight="1" x14ac:dyDescent="0.25">
      <c r="A12" s="4">
        <v>8</v>
      </c>
      <c r="B12" s="51"/>
      <c r="C12" s="19" t="s">
        <v>30</v>
      </c>
      <c r="D12" s="19" t="s">
        <v>39</v>
      </c>
      <c r="E12" s="5" t="s">
        <v>37</v>
      </c>
      <c r="F12" s="6">
        <v>21</v>
      </c>
      <c r="G12" s="6">
        <v>2</v>
      </c>
      <c r="H12" s="4">
        <v>1</v>
      </c>
      <c r="I12" s="4">
        <f t="shared" si="1"/>
        <v>24</v>
      </c>
      <c r="J12" s="4">
        <v>1</v>
      </c>
      <c r="K12" s="7">
        <f t="shared" si="4"/>
        <v>16800</v>
      </c>
      <c r="L12" s="7">
        <f t="shared" si="2"/>
        <v>16800</v>
      </c>
      <c r="M12" s="7">
        <f t="shared" si="3"/>
        <v>24000</v>
      </c>
      <c r="N12" s="17">
        <f t="shared" si="0"/>
        <v>57600</v>
      </c>
    </row>
    <row r="13" spans="1:18" ht="66.75" customHeight="1" x14ac:dyDescent="0.25">
      <c r="A13" s="4">
        <v>9</v>
      </c>
      <c r="B13" s="51"/>
      <c r="C13" s="19" t="s">
        <v>31</v>
      </c>
      <c r="D13" s="19" t="s">
        <v>35</v>
      </c>
      <c r="E13" s="5" t="s">
        <v>37</v>
      </c>
      <c r="F13" s="6">
        <v>22</v>
      </c>
      <c r="G13" s="6">
        <v>2</v>
      </c>
      <c r="H13" s="4">
        <v>1</v>
      </c>
      <c r="I13" s="4">
        <f t="shared" si="1"/>
        <v>25</v>
      </c>
      <c r="J13" s="4">
        <v>1</v>
      </c>
      <c r="K13" s="7">
        <f t="shared" si="4"/>
        <v>17500</v>
      </c>
      <c r="L13" s="7">
        <f t="shared" si="2"/>
        <v>17500</v>
      </c>
      <c r="M13" s="7">
        <f t="shared" si="3"/>
        <v>24000</v>
      </c>
      <c r="N13" s="17">
        <f t="shared" si="0"/>
        <v>59000</v>
      </c>
      <c r="O13" s="9"/>
      <c r="P13" s="35"/>
      <c r="Q13" s="9"/>
      <c r="R13" s="9"/>
    </row>
    <row r="14" spans="1:18" ht="66.75" customHeight="1" x14ac:dyDescent="0.25">
      <c r="A14" s="4">
        <v>10</v>
      </c>
      <c r="B14" s="52"/>
      <c r="C14" s="19" t="s">
        <v>36</v>
      </c>
      <c r="D14" s="19" t="s">
        <v>18</v>
      </c>
      <c r="E14" s="5" t="s">
        <v>37</v>
      </c>
      <c r="F14" s="6">
        <v>0</v>
      </c>
      <c r="G14" s="18">
        <v>30</v>
      </c>
      <c r="H14" s="4">
        <v>1</v>
      </c>
      <c r="I14" s="4">
        <f>SUM(F14:H14)</f>
        <v>31</v>
      </c>
      <c r="J14" s="4">
        <v>1</v>
      </c>
      <c r="K14" s="7">
        <f t="shared" si="4"/>
        <v>21700</v>
      </c>
      <c r="L14" s="7">
        <f t="shared" si="2"/>
        <v>21700</v>
      </c>
      <c r="M14" s="7">
        <f t="shared" si="3"/>
        <v>24000</v>
      </c>
      <c r="N14" s="17">
        <f t="shared" si="0"/>
        <v>67400</v>
      </c>
    </row>
    <row r="15" spans="1:18" ht="66.75" customHeight="1" x14ac:dyDescent="0.25">
      <c r="A15" s="15" t="s">
        <v>20</v>
      </c>
      <c r="B15" s="5"/>
      <c r="C15" s="15" t="s">
        <v>19</v>
      </c>
      <c r="D15" s="15"/>
      <c r="E15" s="10"/>
      <c r="F15" s="15">
        <f t="shared" ref="F15:K15" si="5">SUM(F5:F14)</f>
        <v>318</v>
      </c>
      <c r="G15" s="15">
        <f t="shared" si="5"/>
        <v>54</v>
      </c>
      <c r="H15" s="15">
        <f t="shared" si="5"/>
        <v>10</v>
      </c>
      <c r="I15" s="15">
        <f t="shared" si="5"/>
        <v>375</v>
      </c>
      <c r="J15" s="16">
        <f t="shared" si="5"/>
        <v>13</v>
      </c>
      <c r="K15" s="17">
        <f t="shared" si="5"/>
        <v>262500</v>
      </c>
      <c r="L15" s="17">
        <f t="shared" ref="L15" si="6">I15*2.5*250</f>
        <v>234375</v>
      </c>
      <c r="M15" s="17">
        <f>SUM(M5:M14)</f>
        <v>312000</v>
      </c>
      <c r="N15" s="17">
        <f>SUM(N5:N14)</f>
        <v>837000</v>
      </c>
    </row>
    <row r="16" spans="1:18" ht="16.5" x14ac:dyDescent="0.25">
      <c r="A16" s="44" t="s">
        <v>47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61.25" customHeight="1" x14ac:dyDescent="0.25">
      <c r="A17" s="40" t="s">
        <v>38</v>
      </c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9" spans="1:14" x14ac:dyDescent="0.25">
      <c r="F19" s="11"/>
      <c r="H19" s="12"/>
      <c r="J19" s="12"/>
    </row>
    <row r="20" spans="1:14" x14ac:dyDescent="0.25">
      <c r="F20" s="11"/>
      <c r="H20" s="11"/>
      <c r="I20" s="12"/>
      <c r="J20" s="12"/>
      <c r="L20" s="11"/>
      <c r="M20" s="12"/>
    </row>
    <row r="21" spans="1:14" x14ac:dyDescent="0.25">
      <c r="F21" s="11"/>
      <c r="H21" s="11"/>
      <c r="I21" s="12"/>
      <c r="J21" s="12"/>
      <c r="L21" s="11"/>
      <c r="M21" s="11"/>
    </row>
    <row r="22" spans="1:14" x14ac:dyDescent="0.25">
      <c r="F22" s="11"/>
      <c r="H22" s="11"/>
      <c r="I22" s="12"/>
      <c r="J22" s="12"/>
      <c r="L22" s="11"/>
      <c r="M22" s="11"/>
    </row>
    <row r="23" spans="1:14" x14ac:dyDescent="0.25">
      <c r="F23" s="11"/>
      <c r="H23" s="11"/>
      <c r="I23" s="12"/>
      <c r="J23" s="12"/>
      <c r="L23" s="11"/>
      <c r="M23" s="11"/>
    </row>
    <row r="24" spans="1:14" ht="16.5" x14ac:dyDescent="0.25">
      <c r="I24" s="12"/>
      <c r="J24" s="31"/>
      <c r="L24" s="11"/>
      <c r="M24" s="11"/>
    </row>
    <row r="48" spans="3:4" x14ac:dyDescent="0.25">
      <c r="C48" s="13"/>
      <c r="D48" s="13"/>
    </row>
    <row r="49" spans="3:4" ht="16.5" x14ac:dyDescent="0.25">
      <c r="C49" s="14"/>
      <c r="D49" s="14"/>
    </row>
    <row r="50" spans="3:4" ht="16.5" x14ac:dyDescent="0.25">
      <c r="C50" s="14"/>
      <c r="D50" s="14"/>
    </row>
    <row r="51" spans="3:4" ht="16.5" x14ac:dyDescent="0.25">
      <c r="C51" s="14"/>
      <c r="D51" s="14"/>
    </row>
    <row r="52" spans="3:4" ht="16.5" x14ac:dyDescent="0.25">
      <c r="C52" s="14"/>
      <c r="D52" s="14"/>
    </row>
    <row r="53" spans="3:4" ht="16.5" x14ac:dyDescent="0.25">
      <c r="C53" s="14"/>
      <c r="D53" s="14"/>
    </row>
    <row r="54" spans="3:4" ht="16.5" x14ac:dyDescent="0.25">
      <c r="C54" s="14"/>
      <c r="D54" s="14"/>
    </row>
    <row r="55" spans="3:4" ht="16.5" x14ac:dyDescent="0.25">
      <c r="C55" s="14"/>
      <c r="D55" s="14"/>
    </row>
    <row r="56" spans="3:4" ht="16.5" x14ac:dyDescent="0.25">
      <c r="C56" s="14"/>
      <c r="D56" s="14"/>
    </row>
    <row r="57" spans="3:4" ht="16.5" x14ac:dyDescent="0.25">
      <c r="C57" s="14"/>
      <c r="D57" s="14"/>
    </row>
    <row r="58" spans="3:4" ht="16.5" x14ac:dyDescent="0.25">
      <c r="C58" s="14"/>
      <c r="D58" s="14"/>
    </row>
    <row r="59" spans="3:4" x14ac:dyDescent="0.25">
      <c r="C59" s="13"/>
      <c r="D59" s="13"/>
    </row>
    <row r="60" spans="3:4" x14ac:dyDescent="0.25">
      <c r="C60" s="13"/>
      <c r="D60" s="13"/>
    </row>
    <row r="61" spans="3:4" x14ac:dyDescent="0.25">
      <c r="C61" s="13"/>
      <c r="D61" s="13"/>
    </row>
  </sheetData>
  <mergeCells count="21">
    <mergeCell ref="D2:D4"/>
    <mergeCell ref="B5:B6"/>
    <mergeCell ref="B7:B8"/>
    <mergeCell ref="B9:B10"/>
    <mergeCell ref="B11:B14"/>
    <mergeCell ref="A17:N17"/>
    <mergeCell ref="A1:N1"/>
    <mergeCell ref="A2:A4"/>
    <mergeCell ref="B2:B4"/>
    <mergeCell ref="C2:C4"/>
    <mergeCell ref="E2:E4"/>
    <mergeCell ref="F2:H2"/>
    <mergeCell ref="I2:I4"/>
    <mergeCell ref="J2:J4"/>
    <mergeCell ref="K2:K3"/>
    <mergeCell ref="L2:L3"/>
    <mergeCell ref="N2:N4"/>
    <mergeCell ref="F3:F4"/>
    <mergeCell ref="G3:G4"/>
    <mergeCell ref="H3:H4"/>
    <mergeCell ref="A16:N16"/>
  </mergeCells>
  <phoneticPr fontId="2" type="noConversion"/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鄉土歌謠補助經費一覽表</vt:lpstr>
      <vt:lpstr>鄉土歌謠補助經費細目表</vt:lpstr>
      <vt:lpstr>鄉土歌謠補助經費細目表!Print_Area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2022-01-21T01:35:11Z</cp:lastPrinted>
  <dcterms:created xsi:type="dcterms:W3CDTF">2021-01-12T01:51:20Z</dcterms:created>
  <dcterms:modified xsi:type="dcterms:W3CDTF">2022-01-25T05:47:04Z</dcterms:modified>
</cp:coreProperties>
</file>