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075" windowHeight="6480"/>
  </bookViews>
  <sheets>
    <sheet name="104下_校外_核定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'104下_校外_核定'!$A$3:$J$87</definedName>
    <definedName name="_xlnm.Print_Titles" localSheetId="0">'104下_校外_核定'!$1:$3</definedName>
    <definedName name="主管加給">[1]級數表!$O$5:$O$12</definedName>
    <definedName name="地域加給">[2]級數表!$R$2:$R$8</definedName>
    <definedName name="官等">OFFSET([3]消防俸表!$A$3,,,COUNTA([3]消防俸表!$A$3:$A$13),)</definedName>
    <definedName name="俸級">OFFSET([4]俸級表!$A$1,MATCH([4]俸額表!$O$56,職等,0)-1,1,,COUNTA(OFFSET([4]俸級表!$A$1,MATCH([4]俸額表!$O$56,職等,0)-1,,,256))-1)</definedName>
    <definedName name="消防俸級">OFFSET([3]消防俸表!$A$3,MATCH([3]警消人員簡表!$M1,官等,0)-1,1,,COUNTA(OFFSET([3]消防俸表!$A$3,MATCH([3]警消人員簡表!$M1,官等,0)-1,,,256))-1)</definedName>
    <definedName name="特教費">[2]級數表!$AN$4:$AN$5</definedName>
    <definedName name="專業加給">[1]級數表!$P$4:$P$17</definedName>
    <definedName name="教育俸表">#N/A</definedName>
    <definedName name="減免">[2]級數表!$AF$2:$AF$6</definedName>
    <definedName name="導師費">[2]級數表!$AM$4:$AM$5</definedName>
    <definedName name="薪級">OFFSET([3]教育俸表!$A$1,MATCH([3]教育人員簡表!$J$48,薪等,0)-1,1,,COUNTA(OFFSET([3]教育俸表!$A$1,MATCH([3]教育人員簡表!$J$48,薪等,0)-1,,,256))-1)</definedName>
    <definedName name="薪等">OFFSET([3]教育俸表!$A$1,,,COUNTA([3]教育俸表!$A$1:$A$4),)</definedName>
    <definedName name="職務">[2]級數表!$AK$2:$AK$8</definedName>
    <definedName name="職等">OFFSET([4]俸級表!$A$1,,,COUNTA([4]俸級表!$A1048525:$A1048535),)</definedName>
  </definedNames>
  <calcPr calcId="125725"/>
</workbook>
</file>

<file path=xl/calcChain.xml><?xml version="1.0" encoding="utf-8"?>
<calcChain xmlns="http://schemas.openxmlformats.org/spreadsheetml/2006/main">
  <c r="I88" i="1"/>
  <c r="H88"/>
  <c r="F88"/>
  <c r="D88"/>
  <c r="I87"/>
  <c r="H87"/>
  <c r="I86"/>
  <c r="H86"/>
  <c r="I85"/>
  <c r="H85"/>
  <c r="I84"/>
  <c r="H84"/>
  <c r="I83"/>
  <c r="H83"/>
  <c r="I82"/>
  <c r="H82"/>
  <c r="I81"/>
  <c r="H8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G20"/>
  <c r="G88" s="1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I4" s="1"/>
  <c r="H5"/>
  <c r="H4" s="1"/>
  <c r="G4"/>
  <c r="F4"/>
  <c r="D4"/>
</calcChain>
</file>

<file path=xl/sharedStrings.xml><?xml version="1.0" encoding="utf-8"?>
<sst xmlns="http://schemas.openxmlformats.org/spreadsheetml/2006/main" count="192" uniqueCount="191">
  <si>
    <t>花蓮縣補助104學年第2學期國中小校外教學午餐費核定表</t>
    <phoneticPr fontId="4" type="noConversion"/>
  </si>
  <si>
    <t>CF5024</t>
    <phoneticPr fontId="4" type="noConversion"/>
  </si>
  <si>
    <t>571體育及衛生教育-57100201衛生管理及獎補助-726獎助學員生給與</t>
    <phoneticPr fontId="4" type="noConversion"/>
  </si>
  <si>
    <t>序號</t>
  </si>
  <si>
    <t>會計代號</t>
    <phoneticPr fontId="4" type="noConversion"/>
  </si>
  <si>
    <t>學校名稱</t>
  </si>
  <si>
    <t>舉辦日期</t>
    <phoneticPr fontId="4" type="noConversion"/>
  </si>
  <si>
    <t>全校
人數</t>
    <phoneticPr fontId="4" type="noConversion"/>
  </si>
  <si>
    <t>參加
人數</t>
    <phoneticPr fontId="4" type="noConversion"/>
  </si>
  <si>
    <r>
      <t xml:space="preserve">金額
</t>
    </r>
    <r>
      <rPr>
        <sz val="8"/>
        <rFont val="標楷體"/>
        <family val="4"/>
        <charset val="136"/>
      </rPr>
      <t>國中45元,國小40元</t>
    </r>
    <phoneticPr fontId="4" type="noConversion"/>
  </si>
  <si>
    <t>留校用餐人數</t>
    <phoneticPr fontId="4" type="noConversion"/>
  </si>
  <si>
    <t>未參加人數</t>
    <phoneticPr fontId="4" type="noConversion"/>
  </si>
  <si>
    <t>備註</t>
    <phoneticPr fontId="4" type="noConversion"/>
  </si>
  <si>
    <t>總計</t>
    <phoneticPr fontId="4" type="noConversion"/>
  </si>
  <si>
    <t>宜昌國中</t>
  </si>
  <si>
    <t xml:space="preserve">105.03.30 904_吉安園區_29 105.05.20 911_花蓮市文化園區_29 912_吉安文化園區_18 105.05.25 902_鳳林_28 909_光復_29 105.05.27 912_壽豐_18 105.06.01 902+909_壽豐_28+29 105.06.04 911_吉安文化園區_29 906_光復糖廠_28 105.06.14 911_吉安文化園區   </t>
  </si>
  <si>
    <t>平和國中</t>
  </si>
  <si>
    <t>104.04.20 鳳林分局.紙漿廠.花商</t>
  </si>
  <si>
    <t>萬榮國中</t>
  </si>
  <si>
    <t>105.02.26 8_高中職校外參訪_31
105.06.04全校_環境教育_77</t>
  </si>
  <si>
    <t>光復國中</t>
  </si>
  <si>
    <t>105.04.07 8_花蓮農校.海星中學參訪_75</t>
  </si>
  <si>
    <t>三民國中</t>
  </si>
  <si>
    <t>105.04.01 林田山及馬太鞍濕地</t>
  </si>
  <si>
    <t>玉里國中</t>
  </si>
  <si>
    <t>105.04.15 花蓮海洋公園</t>
  </si>
  <si>
    <t>富北國中</t>
  </si>
  <si>
    <r>
      <t xml:space="preserve">105.02.26 花蓮體中_79
105.03.11 台東市公東高中_30
105.04.29 四維高中.海星高中_30
105.05.06 台灣觀光學院_19
</t>
    </r>
    <r>
      <rPr>
        <sz val="10"/>
        <color rgb="FFFF0000"/>
        <rFont val="標楷體"/>
        <family val="4"/>
        <charset val="136"/>
      </rPr>
      <t>校外教學補助國中每人每餐45元</t>
    </r>
    <phoneticPr fontId="3" type="noConversion"/>
  </si>
  <si>
    <t>校外教學補助國中每人每餐45元</t>
    <phoneticPr fontId="3" type="noConversion"/>
  </si>
  <si>
    <t>富里國中</t>
  </si>
  <si>
    <t>105.04.29 7_國立台灣史前文化協物館卑南文化公園_46
105.05.05 台鐵科普列車_46</t>
    <phoneticPr fontId="3" type="noConversion"/>
  </si>
  <si>
    <t>豐濱國中</t>
  </si>
  <si>
    <r>
      <t>105.02.26 9_花蓮縣各校大隊接力比賽_31_</t>
    </r>
    <r>
      <rPr>
        <sz val="10"/>
        <color rgb="FFFF0000"/>
        <rFont val="標楷體"/>
        <family val="4"/>
        <charset val="136"/>
      </rPr>
      <t>競賽不予補助</t>
    </r>
    <r>
      <rPr>
        <sz val="10"/>
        <rFont val="標楷體"/>
        <family val="4"/>
        <charset val="136"/>
      </rPr>
      <t xml:space="preserve">
105.03.11 7.8_台灣觀光學院.花蓮高農_36</t>
    </r>
    <phoneticPr fontId="3" type="noConversion"/>
  </si>
  <si>
    <t>競賽不予補助</t>
    <phoneticPr fontId="3" type="noConversion"/>
  </si>
  <si>
    <t>明禮國小</t>
  </si>
  <si>
    <t>105.04.15 豐之谷.兆豐農場.綠色博覽會_216</t>
  </si>
  <si>
    <t>明義國小</t>
  </si>
  <si>
    <t>105.03.29 2_兆豐農場_249
105.05.02 1_光隆博物館_225</t>
  </si>
  <si>
    <t>明廉國小</t>
  </si>
  <si>
    <t>105.03.29 1_鯉魚潭.水產培育中心_100 2_太魯閣遊客中心_75 3_池南森林遊樂區_82 4_怡園渡假中心_93 6_遠雄海洋公園_111</t>
  </si>
  <si>
    <t>明恥國小</t>
  </si>
  <si>
    <t>103.03.01 4_七星潭_38 5_踏石漁港_35 6_花蓮漁港_42
105.04.26 1-3_台肥及台酒_117 特教班_鬱金香花園_22</t>
    <phoneticPr fontId="3" type="noConversion"/>
  </si>
  <si>
    <t>中正國小</t>
  </si>
  <si>
    <t>105.04.25 1_池南森林遊樂區_173
105.04.26 2_光隆博物館_154
105.04.27 3_兆豐農場_170
105.04.28 4_理想大地_178
105.04.29 5_海洋公園_172</t>
  </si>
  <si>
    <t>信義國小</t>
  </si>
  <si>
    <t>105.04.29 兆豐農場_73</t>
  </si>
  <si>
    <t>中華國小</t>
  </si>
  <si>
    <t>105.04.21 光隆博物倌.太魯閣遊客中心.立川漁場.海洋公園.怡園渡假村.瑞穗牧場_334
105.04.22 瑞穗遊客中心.馬太鞍濕地_76</t>
    <phoneticPr fontId="3" type="noConversion"/>
  </si>
  <si>
    <t>76人2次</t>
    <phoneticPr fontId="3" type="noConversion"/>
  </si>
  <si>
    <t>忠孝國小</t>
  </si>
  <si>
    <t>105.04.26 1_知卡宣公園_68 2_光隆博物館_77 3_怡園渡假村_74 4_立川漁場_83 56_林田山.日豐磚仔窯場_83 6_蘇澳綠博_85</t>
    <phoneticPr fontId="3" type="noConversion"/>
  </si>
  <si>
    <t>北濱國小</t>
  </si>
  <si>
    <t>105.05.06 池南森林遊樂區.文蘭國小賞鯨_107</t>
  </si>
  <si>
    <t>鑄強國小</t>
  </si>
  <si>
    <t>105.04.21 國福碾米廠_81 慈濟環保教育站_79 水產培育所_88 池南森林遊樂區_94 兆豐農場_103</t>
  </si>
  <si>
    <t>新城國小</t>
  </si>
  <si>
    <t>105.04.26 低_逈日廣場_62 中_遠雄海洋公園_75 5_富源蝴蠂谷_55 6_太魯閣國家公園_39 特台開新新農場.知卡宣公園_14</t>
  </si>
  <si>
    <t>北埔國小</t>
  </si>
  <si>
    <t>105.04.25 1_美崙山_70
105.04.26 5_兆豐農場_85
105.05.03 4_海洋公園_75
105.05.06 3_池南教育中心_71</t>
  </si>
  <si>
    <t>嘉里國小</t>
  </si>
  <si>
    <t>105.04.22 兆豐農場_90</t>
  </si>
  <si>
    <t>吉安國小</t>
  </si>
  <si>
    <t>105.05.05 文化局_81 池南自然教育中心_32 光隆博物館_55 豐之谷理想大地_63 怡園渡假村_57</t>
  </si>
  <si>
    <t>宜昌國小</t>
  </si>
  <si>
    <t>105.04.21 1_美崙山公園_141 2_南埔公園_135 3_太魯閣國家公園_136 4_怡園_122 5_法院.文化局_156 6_林田山_152
105.06.30 花蓮縣文化局演藝堂_200</t>
    <phoneticPr fontId="3" type="noConversion"/>
  </si>
  <si>
    <t>200人2次</t>
    <phoneticPr fontId="3" type="noConversion"/>
  </si>
  <si>
    <t>光華國小</t>
  </si>
  <si>
    <t>105.05.06 怡園渡假村</t>
  </si>
  <si>
    <t>稻香國小</t>
  </si>
  <si>
    <t xml:space="preserve">105.04.26 1.2_七星柴魚博物館_86 3_光隆博物館_51 4_虎爺溫泉_56 5_瓦拉米步道_51 </t>
  </si>
  <si>
    <t>南華國小</t>
  </si>
  <si>
    <t>105.04.29 七星潭.台肥園區_80</t>
  </si>
  <si>
    <t>化仁國小</t>
  </si>
  <si>
    <t>105.04.01 1_太魯閣國家公園_36 2_台肥海洋深層水園區_45 3.4.5.6_兆豐農場_44+38+48+64</t>
  </si>
  <si>
    <t>太昌國小</t>
  </si>
  <si>
    <t>105.04.22 國興里林芥公園_64 知卡宣_65 鯉魚潭_63 宜蘭綠色博覽會_61 光復糖廠.日豐窯場_72</t>
    <phoneticPr fontId="3" type="noConversion"/>
  </si>
  <si>
    <t>平和國小</t>
  </si>
  <si>
    <t>105.04.08 光合作用農場_45</t>
  </si>
  <si>
    <t>壽豐國小</t>
  </si>
  <si>
    <t>105.03.29 太魯閣國家公園_111</t>
  </si>
  <si>
    <t>豐裡國小</t>
  </si>
  <si>
    <t>105.04.22 壽豐雲山水_106</t>
  </si>
  <si>
    <t>豐山國小</t>
  </si>
  <si>
    <t>105.04.21 花蓮市內</t>
  </si>
  <si>
    <t>志學國小</t>
  </si>
  <si>
    <t>105.04.22 海洋公園_74 林務局南華工作站_32 知卡宣公園_43</t>
  </si>
  <si>
    <t>水璉國小</t>
  </si>
  <si>
    <t>105.04.29 光復瑞穗</t>
  </si>
  <si>
    <t>溪口國小</t>
  </si>
  <si>
    <t>105.05.05 鯉魚潭_35</t>
  </si>
  <si>
    <t>鳳林國小</t>
  </si>
  <si>
    <t>105.03.29 海洋公_157 鳳林水源地_34</t>
  </si>
  <si>
    <t>大榮國小</t>
  </si>
  <si>
    <t>105.04.22 花蓮達雄海洋公園_54</t>
  </si>
  <si>
    <t>林榮國小</t>
  </si>
  <si>
    <t>105.03.31 立川漁場蜆之館_34</t>
  </si>
  <si>
    <t>長橋國小</t>
  </si>
  <si>
    <t>105.03.25 光復_10</t>
  </si>
  <si>
    <t>鳳仁國小</t>
  </si>
  <si>
    <t>105.05.27 花蓮縣瑞穗鄉_83</t>
  </si>
  <si>
    <t>光復國小</t>
  </si>
  <si>
    <t>105.04.26 池南森林遊樂區_95 光復鄉故鄉巡禮_30 
105.04.28 花蓮市古蹟巡禮_36</t>
  </si>
  <si>
    <t>太巴塱國小</t>
  </si>
  <si>
    <t>105.03.25 鳳林鎮兆豐農場_38 光復鄉東富部落_63</t>
  </si>
  <si>
    <t>大進國小</t>
  </si>
  <si>
    <t>105.04.22 花蓮空軍基地_154</t>
  </si>
  <si>
    <t>瑞穗國小</t>
  </si>
  <si>
    <t>105.04.15 1_紅葉溫泉_36 光復馬太鞍溼地_39 3_復興社區_44 4_光復_31 5_富里_41 特_光復_6</t>
  </si>
  <si>
    <t>瑞美國小</t>
  </si>
  <si>
    <t>105.03.18 玉里鎮璞石藝術館_54</t>
  </si>
  <si>
    <t>鶴岡國小</t>
  </si>
  <si>
    <t>105.04.28 太魯閣國家公園及石對博物館_26</t>
  </si>
  <si>
    <t>舞鶴國小</t>
  </si>
  <si>
    <t>105.04.15 大榮國小品德教育交流_29
105.06.02 文化局.教育廣播電台參觀_29</t>
  </si>
  <si>
    <t>富源國小</t>
  </si>
  <si>
    <t>105.04.21 花蓮縣境_94</t>
  </si>
  <si>
    <t>瑞北國小</t>
  </si>
  <si>
    <t>105.04.15 花蓮空軍基地.東華大學_73</t>
  </si>
  <si>
    <t>豐濱國小</t>
  </si>
  <si>
    <t>105.04.15 花蓮東海岸_12</t>
  </si>
  <si>
    <t>新社國小</t>
  </si>
  <si>
    <t>105.04.22 畢士大.柴魚館.花蓮空軍基地_17
105.06.04 新社村新豐部落_部落環境生態踏查_17</t>
  </si>
  <si>
    <t>玉里國小</t>
  </si>
  <si>
    <t>105.04.26 壽豐理想大地.立川漁場.花蓮漁會.七星潭等_306</t>
  </si>
  <si>
    <t>樂合國小</t>
  </si>
  <si>
    <t>105.05.03 瑞穗牧場_38</t>
  </si>
  <si>
    <t>三民國小</t>
  </si>
  <si>
    <t>105.04.15 池南森林遊樂區_40</t>
  </si>
  <si>
    <t>中城國小</t>
  </si>
  <si>
    <t>105.03.29 3.4_兆豐農場_123
105.04.01 6_海洋公園_75</t>
  </si>
  <si>
    <t>長良國小</t>
  </si>
  <si>
    <t>105.04.01 林田山林業文化園區_29 南安瀑布-花東縱谷國家風景區_11</t>
  </si>
  <si>
    <t>松浦國小</t>
  </si>
  <si>
    <t>105.04.01 花蓮縣文化局石雕博物館_57</t>
  </si>
  <si>
    <t>富里國小</t>
  </si>
  <si>
    <t>105.04.01 池上關山_65 富里羅山_40 崙天山步道_30</t>
  </si>
  <si>
    <t>萬寧國小</t>
  </si>
  <si>
    <t>105.04.26 海洋公園_36</t>
  </si>
  <si>
    <t>永豐國小</t>
  </si>
  <si>
    <t>105.04.22 台東延平鄉鶯山森林博物館_30</t>
  </si>
  <si>
    <t>學田國小</t>
  </si>
  <si>
    <t>105.02.23 花蓮縣觀光酒廠_22
105.05.06 中高_七星潭海岼.花蓮漁港_34
105.05.12 低_光復糖廠.自強外役監_11</t>
    <phoneticPr fontId="3" type="noConversion"/>
  </si>
  <si>
    <t>東竹國小</t>
  </si>
  <si>
    <t>105.04.29 石梯坪_86
105.05.05 富里火車站_41</t>
  </si>
  <si>
    <t>明里國小</t>
  </si>
  <si>
    <t>105.03.31 關山親水公園_11
105.04.01 兆豐農場_12</t>
  </si>
  <si>
    <t>秀林國小</t>
  </si>
  <si>
    <t>105.04.15 空軍基地.花蓮高工製圖科3D列印教室.香又香便當觀光工廠_62</t>
  </si>
  <si>
    <t>和平國小</t>
  </si>
  <si>
    <t>105.03.25 光隆博物館_105</t>
  </si>
  <si>
    <t>佳民國小</t>
  </si>
  <si>
    <t>105.04.29 花蓮縣_61</t>
  </si>
  <si>
    <t>銅門國小</t>
  </si>
  <si>
    <t>105.04.15 銅門發電廠_80</t>
  </si>
  <si>
    <t>水源國小</t>
  </si>
  <si>
    <t>105.04.19 1.2_知卡宣_30 3.4_馬太鞍濕地_30 5.6_光隆博物館_34</t>
  </si>
  <si>
    <t>景美國小</t>
  </si>
  <si>
    <t>105.03.25 鯉魚潭_59</t>
  </si>
  <si>
    <t>三棧國小</t>
  </si>
  <si>
    <t>105.04.01 光隆博物館_43</t>
  </si>
  <si>
    <t>銅蘭國小</t>
  </si>
  <si>
    <t>105.04.22 太魯閣國家公園_68</t>
  </si>
  <si>
    <t>萬榮國小</t>
  </si>
  <si>
    <t>105.04.01 池南國家林林遊樂區_59</t>
  </si>
  <si>
    <t>見晴國小</t>
  </si>
  <si>
    <t>105.06.04 光復鄉馬太鞍溼地_52</t>
  </si>
  <si>
    <t>馬遠國小</t>
  </si>
  <si>
    <t>105.04.22 花蓮市_29</t>
  </si>
  <si>
    <t>紅葉國小</t>
  </si>
  <si>
    <t>105.03.29 石梯坪賞鯨_57</t>
  </si>
  <si>
    <t>明利國小</t>
  </si>
  <si>
    <t>105.05.27 萬榮鄉鄉公所.圖書館.文物館_50</t>
  </si>
  <si>
    <t>卓清國小</t>
  </si>
  <si>
    <t>105.04.21 花蓮市_20</t>
  </si>
  <si>
    <t>古風國小</t>
  </si>
  <si>
    <t>1053.04.01 王里_42</t>
  </si>
  <si>
    <t>立山國小</t>
  </si>
  <si>
    <t>105.04.28 玉里_18
105.06.08 鳳林_11</t>
  </si>
  <si>
    <t>西富國小</t>
  </si>
  <si>
    <t>105.04.29 空軍花蓮基地401聯隊_30</t>
  </si>
  <si>
    <t>中原國小</t>
  </si>
  <si>
    <t>105.04.29 1.2.特_台肥海洋深層水園區_111+15 3_兆豐農場_61 4_光隆博物館_46_5南埔化仁農場_66
105.05.31 特_鳳林林田山_15</t>
  </si>
  <si>
    <t>西寶國小</t>
  </si>
  <si>
    <t>105.04.06 慕谷慕魚文化生態之旅_39</t>
  </si>
  <si>
    <t>備註：</t>
    <phoneticPr fontId="3" type="noConversion"/>
  </si>
  <si>
    <t>一、</t>
    <phoneticPr fontId="3" type="noConversion"/>
  </si>
  <si>
    <r>
      <t>校外教學午餐費補助需符合於</t>
    </r>
    <r>
      <rPr>
        <sz val="12"/>
        <color rgb="FFFF0000"/>
        <rFont val="標楷體"/>
        <family val="4"/>
        <charset val="136"/>
      </rPr>
      <t>上課日舉行</t>
    </r>
    <r>
      <rPr>
        <sz val="12"/>
        <color theme="1"/>
        <rFont val="標楷體"/>
        <family val="4"/>
        <charset val="136"/>
      </rPr>
      <t>及行程為1天2條件。</t>
    </r>
    <phoneticPr fontId="3" type="noConversion"/>
  </si>
  <si>
    <t>二、</t>
    <phoneticPr fontId="3" type="noConversion"/>
  </si>
  <si>
    <r>
      <rPr>
        <sz val="12"/>
        <color rgb="FFFF0000"/>
        <rFont val="標楷體"/>
        <family val="4"/>
        <charset val="136"/>
      </rPr>
      <t>國中每餐補助45元，國小40元，</t>
    </r>
    <r>
      <rPr>
        <sz val="12"/>
        <color theme="1"/>
        <rFont val="標楷體"/>
        <family val="4"/>
        <charset val="136"/>
      </rPr>
      <t>每日參與活動人數與留校用餐人數不得大於該校學生數。</t>
    </r>
    <phoneticPr fontId="3" type="noConversion"/>
  </si>
  <si>
    <t>三、</t>
    <phoneticPr fontId="3" type="noConversion"/>
  </si>
  <si>
    <r>
      <t>請於</t>
    </r>
    <r>
      <rPr>
        <sz val="12"/>
        <color rgb="FFFF0000"/>
        <rFont val="標楷體"/>
        <family val="4"/>
        <charset val="136"/>
      </rPr>
      <t>活動結束後20日</t>
    </r>
    <r>
      <rPr>
        <sz val="12"/>
        <color theme="1"/>
        <rFont val="標楷體"/>
        <family val="4"/>
        <charset val="136"/>
      </rPr>
      <t>內檢具</t>
    </r>
    <r>
      <rPr>
        <sz val="12"/>
        <color rgb="FFFF0000"/>
        <rFont val="標楷體"/>
        <family val="4"/>
        <charset val="136"/>
      </rPr>
      <t>經費結報表</t>
    </r>
    <r>
      <rPr>
        <sz val="12"/>
        <color theme="1"/>
        <rFont val="標楷體"/>
        <family val="4"/>
        <charset val="136"/>
      </rPr>
      <t>一式2份送府核銷沖帳，如有執行結餘款，請以「</t>
    </r>
    <r>
      <rPr>
        <sz val="12"/>
        <color rgb="FFFF0000"/>
        <rFont val="標楷體"/>
        <family val="4"/>
        <charset val="136"/>
      </rPr>
      <t>繳款書</t>
    </r>
    <r>
      <rPr>
        <sz val="12"/>
        <color theme="1"/>
        <rFont val="標楷體"/>
        <family val="4"/>
        <charset val="136"/>
      </rPr>
      <t>」方式併同繳回。</t>
    </r>
    <phoneticPr fontId="3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</si>
</sst>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&quot; 校&quot;_ ;[Red]\-#,##0\ "/>
    <numFmt numFmtId="178" formatCode="#,##0_ ;[Red]\-#,##0\ "/>
  </numFmts>
  <fonts count="2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Arial"/>
      <family val="2"/>
    </font>
    <font>
      <sz val="14"/>
      <color indexed="17"/>
      <name val="標楷體"/>
      <family val="4"/>
      <charset val="136"/>
    </font>
    <font>
      <sz val="14"/>
      <color indexed="2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7"/>
      </patternFill>
    </fill>
    <fill>
      <patternFill patternType="solid">
        <fgColor indexed="4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20" fillId="0" borderId="0" applyNumberFormat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41" fontId="20" fillId="0" borderId="0" applyNumberFormat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76" fontId="2" fillId="2" borderId="0" xfId="1" applyNumberFormat="1" applyFont="1" applyFill="1" applyBorder="1" applyAlignment="1">
      <alignment horizontal="left" vertical="center"/>
    </xf>
    <xf numFmtId="176" fontId="2" fillId="3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distributed" vertical="center" wrapText="1" justifyLastLine="1"/>
    </xf>
    <xf numFmtId="49" fontId="9" fillId="4" borderId="1" xfId="0" applyNumberFormat="1" applyFont="1" applyFill="1" applyBorder="1" applyAlignment="1">
      <alignment horizontal="distributed" vertical="center" wrapText="1" justifyLastLine="1" shrinkToFit="1"/>
    </xf>
    <xf numFmtId="0" fontId="9" fillId="4" borderId="1" xfId="2" applyFont="1" applyFill="1" applyBorder="1" applyAlignment="1">
      <alignment horizontal="distributed" vertical="center" wrapText="1" justifyLastLine="1"/>
    </xf>
    <xf numFmtId="0" fontId="9" fillId="0" borderId="0" xfId="0" applyFont="1" applyAlignment="1">
      <alignment horizontal="distributed" vertical="center" justifyLastLine="1" shrinkToFit="1"/>
    </xf>
    <xf numFmtId="0" fontId="10" fillId="5" borderId="1" xfId="0" applyFont="1" applyFill="1" applyBorder="1" applyAlignment="1">
      <alignment horizontal="center" vertical="center" shrinkToFit="1"/>
    </xf>
    <xf numFmtId="49" fontId="10" fillId="5" borderId="1" xfId="0" applyNumberFormat="1" applyFont="1" applyFill="1" applyBorder="1" applyAlignment="1">
      <alignment horizontal="distributed" vertical="center" justifyLastLine="1" shrinkToFit="1"/>
    </xf>
    <xf numFmtId="177" fontId="11" fillId="5" borderId="1" xfId="2" applyNumberFormat="1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176" fontId="11" fillId="5" borderId="1" xfId="2" applyNumberFormat="1" applyFont="1" applyFill="1" applyBorder="1" applyAlignment="1">
      <alignment horizontal="center" vertical="center" shrinkToFit="1"/>
    </xf>
    <xf numFmtId="176" fontId="12" fillId="6" borderId="1" xfId="2" applyNumberFormat="1" applyFont="1" applyFill="1" applyBorder="1" applyAlignment="1">
      <alignment horizontal="center" vertical="center" shrinkToFit="1"/>
    </xf>
    <xf numFmtId="176" fontId="11" fillId="7" borderId="1" xfId="2" applyNumberFormat="1" applyFont="1" applyFill="1" applyBorder="1" applyAlignment="1">
      <alignment horizontal="center" vertical="center" shrinkToFit="1"/>
    </xf>
    <xf numFmtId="178" fontId="11" fillId="5" borderId="1" xfId="2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49" fontId="14" fillId="0" borderId="1" xfId="3" applyNumberFormat="1" applyFont="1" applyBorder="1" applyAlignment="1" applyProtection="1">
      <alignment horizontal="center" vertical="center" shrinkToFit="1"/>
      <protection locked="0"/>
    </xf>
    <xf numFmtId="0" fontId="6" fillId="0" borderId="1" xfId="2" applyFont="1" applyBorder="1" applyAlignment="1">
      <alignment horizontal="left" vertical="center" wrapText="1"/>
    </xf>
    <xf numFmtId="178" fontId="14" fillId="0" borderId="1" xfId="3" applyNumberFormat="1" applyFont="1" applyBorder="1" applyAlignment="1" applyProtection="1">
      <alignment horizontal="right" vertical="center" shrinkToFit="1"/>
      <protection locked="0"/>
    </xf>
    <xf numFmtId="178" fontId="15" fillId="0" borderId="1" xfId="3" applyNumberFormat="1" applyFont="1" applyBorder="1" applyAlignment="1" applyProtection="1">
      <alignment horizontal="right" vertical="center" shrinkToFit="1"/>
      <protection locked="0"/>
    </xf>
    <xf numFmtId="176" fontId="12" fillId="6" borderId="1" xfId="1" applyNumberFormat="1" applyFont="1" applyFill="1" applyBorder="1" applyAlignment="1">
      <alignment horizontal="center" vertical="center"/>
    </xf>
    <xf numFmtId="178" fontId="11" fillId="7" borderId="1" xfId="1" applyNumberFormat="1" applyFont="1" applyFill="1" applyBorder="1" applyAlignment="1">
      <alignment horizontal="right" vertical="center"/>
    </xf>
    <xf numFmtId="178" fontId="11" fillId="8" borderId="1" xfId="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78" fontId="11" fillId="9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49" fontId="17" fillId="0" borderId="0" xfId="2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left" vertical="center" wrapText="1"/>
    </xf>
    <xf numFmtId="178" fontId="14" fillId="0" borderId="0" xfId="3" applyNumberFormat="1" applyFont="1" applyBorder="1" applyAlignment="1" applyProtection="1">
      <alignment horizontal="right" vertical="center" shrinkToFit="1"/>
      <protection locked="0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</cellXfs>
  <cellStyles count="13">
    <cellStyle name="一般" xfId="0" builtinId="0"/>
    <cellStyle name="一般 2" xfId="4"/>
    <cellStyle name="一般 2 2" xfId="5"/>
    <cellStyle name="一般 3" xfId="6"/>
    <cellStyle name="一般 4" xfId="7"/>
    <cellStyle name="一般_0_103年度村里校運動會核定學校(已收文者)" xfId="2"/>
    <cellStyle name="一般_93學年教育員額編制表-估算" xfId="3"/>
    <cellStyle name="千分位" xfId="1" builtinId="3"/>
    <cellStyle name="千分位 2" xfId="8"/>
    <cellStyle name="千分位[0] 2" xfId="9"/>
    <cellStyle name="千分位[0] 2 2" xfId="10"/>
    <cellStyle name="好_級數表" xfId="11"/>
    <cellStyle name="壞_級數表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_102&#24180;&#21729;&#24037;&#27402;&#30410;&#31777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_&#32102;&#23416;&#26657;/102&#24180;&#21729;&#24037;&#27402;&#30410;&#3177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2_&#20195;&#35506;&#37912;&#40670;&#36027;/103&#24180;&#24230;/102&#24180;&#21729;&#24037;&#27402;&#30410;&#3177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23416;&#31821;_981224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">
          <cell r="P4">
            <v>36690</v>
          </cell>
        </row>
        <row r="5">
          <cell r="O5">
            <v>26480</v>
          </cell>
          <cell r="P5">
            <v>32650</v>
          </cell>
        </row>
        <row r="6">
          <cell r="O6">
            <v>17160</v>
          </cell>
          <cell r="P6">
            <v>29960</v>
          </cell>
        </row>
        <row r="7">
          <cell r="O7">
            <v>11750</v>
          </cell>
          <cell r="P7">
            <v>25770</v>
          </cell>
        </row>
        <row r="8">
          <cell r="O8">
            <v>8700</v>
          </cell>
          <cell r="P8">
            <v>24700</v>
          </cell>
        </row>
        <row r="9">
          <cell r="O9">
            <v>6740</v>
          </cell>
          <cell r="P9">
            <v>21710</v>
          </cell>
        </row>
        <row r="10">
          <cell r="O10">
            <v>5140</v>
          </cell>
          <cell r="P10">
            <v>20790</v>
          </cell>
        </row>
        <row r="11">
          <cell r="O11">
            <v>4220</v>
          </cell>
          <cell r="P11">
            <v>18910</v>
          </cell>
        </row>
        <row r="12">
          <cell r="O12">
            <v>3740</v>
          </cell>
          <cell r="P12">
            <v>18060</v>
          </cell>
        </row>
        <row r="13">
          <cell r="P13">
            <v>17830</v>
          </cell>
        </row>
        <row r="14">
          <cell r="P14">
            <v>17770</v>
          </cell>
        </row>
        <row r="15">
          <cell r="P15">
            <v>17710</v>
          </cell>
        </row>
        <row r="16">
          <cell r="P16">
            <v>15390</v>
          </cell>
        </row>
        <row r="17">
          <cell r="P17">
            <v>15100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>
        <row r="2">
          <cell r="R2">
            <v>0</v>
          </cell>
        </row>
        <row r="3">
          <cell r="R3">
            <v>3090</v>
          </cell>
          <cell r="AF3" t="str">
            <v>身障 1/4</v>
          </cell>
          <cell r="AK3" t="str">
            <v>校　長</v>
          </cell>
        </row>
        <row r="4">
          <cell r="R4" t="str">
            <v>2  %</v>
          </cell>
          <cell r="AF4" t="str">
            <v>身障 1/2</v>
          </cell>
          <cell r="AK4" t="str">
            <v>主　任</v>
          </cell>
          <cell r="AM4">
            <v>0</v>
          </cell>
          <cell r="AN4">
            <v>0</v>
          </cell>
        </row>
        <row r="5">
          <cell r="R5" t="str">
            <v>4  %</v>
          </cell>
          <cell r="AF5" t="str">
            <v>身障全額</v>
          </cell>
          <cell r="AK5" t="str">
            <v>組　長</v>
          </cell>
          <cell r="AM5">
            <v>3000</v>
          </cell>
          <cell r="AN5">
            <v>1800</v>
          </cell>
        </row>
        <row r="6">
          <cell r="R6" t="str">
            <v>6  %</v>
          </cell>
          <cell r="AF6" t="str">
            <v>滿 30 年</v>
          </cell>
          <cell r="AK6" t="str">
            <v>園　長</v>
          </cell>
        </row>
        <row r="7">
          <cell r="R7" t="str">
            <v>8  %</v>
          </cell>
          <cell r="AK7" t="str">
            <v>班級導師</v>
          </cell>
        </row>
        <row r="8">
          <cell r="R8" t="str">
            <v>10  %</v>
          </cell>
          <cell r="AK8" t="str">
            <v>科任老師</v>
          </cell>
        </row>
      </sheetData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目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公務人員簡表"/>
      <sheetName val="教育人員簡表"/>
      <sheetName val="警消人員簡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僱人員"/>
      <sheetName val="約用臨僱"/>
      <sheetName val="到離職"/>
      <sheetName val="出差規定"/>
      <sheetName val="俸薪點"/>
      <sheetName val="級數表"/>
      <sheetName val="公務俸表"/>
      <sheetName val="教育俸表"/>
      <sheetName val="消防俸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">
          <cell r="A3" t="str">
            <v>簡任第12職等</v>
          </cell>
        </row>
      </sheetData>
      <sheetData sheetId="33">
        <row r="1">
          <cell r="A1" t="str">
            <v>博　士</v>
          </cell>
        </row>
        <row r="2">
          <cell r="A2" t="str">
            <v>碩　士</v>
          </cell>
        </row>
        <row r="3">
          <cell r="A3" t="str">
            <v>40學分</v>
          </cell>
        </row>
        <row r="4">
          <cell r="A4" t="str">
            <v>大　學</v>
          </cell>
        </row>
      </sheetData>
      <sheetData sheetId="34">
        <row r="3">
          <cell r="A3" t="str">
            <v>警監 2 階</v>
          </cell>
        </row>
        <row r="4">
          <cell r="A4" t="str">
            <v>警監 3 階</v>
          </cell>
        </row>
        <row r="5">
          <cell r="A5" t="str">
            <v>警監 4 階</v>
          </cell>
        </row>
        <row r="6">
          <cell r="A6" t="str">
            <v>警正 1 階</v>
          </cell>
        </row>
        <row r="7">
          <cell r="A7" t="str">
            <v>警正 2 階</v>
          </cell>
        </row>
        <row r="8">
          <cell r="A8" t="str">
            <v>警正 3 階</v>
          </cell>
        </row>
        <row r="9">
          <cell r="A9" t="str">
            <v>警正 4 階</v>
          </cell>
        </row>
        <row r="10">
          <cell r="A10" t="str">
            <v>警佐 1 階</v>
          </cell>
        </row>
        <row r="11">
          <cell r="A11" t="str">
            <v>警佐 2 階</v>
          </cell>
        </row>
        <row r="12">
          <cell r="A12" t="str">
            <v>警佐 3 階</v>
          </cell>
        </row>
        <row r="13">
          <cell r="A13" t="str">
            <v>警佐 4 階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93"/>
  <sheetViews>
    <sheetView tabSelected="1" zoomScale="90" zoomScaleNormal="90" workbookViewId="0">
      <pane xSplit="10" ySplit="4" topLeftCell="K11" activePane="bottomRight" state="frozen"/>
      <selection pane="topRight" activeCell="K1" sqref="K1"/>
      <selection pane="bottomLeft" activeCell="A5" sqref="A5"/>
      <selection pane="bottomRight" activeCell="G13" sqref="G13"/>
    </sheetView>
  </sheetViews>
  <sheetFormatPr defaultRowHeight="16.5"/>
  <cols>
    <col min="1" max="1" width="3.75" style="7" customWidth="1"/>
    <col min="2" max="2" width="4.5" style="7" customWidth="1"/>
    <col min="3" max="3" width="9.625" style="46" customWidth="1"/>
    <col min="4" max="4" width="29.875" style="46" customWidth="1"/>
    <col min="5" max="5" width="7" style="46" customWidth="1"/>
    <col min="6" max="6" width="9.125" style="47" customWidth="1"/>
    <col min="7" max="7" width="14" style="46" customWidth="1"/>
    <col min="8" max="9" width="7.625" style="46" hidden="1" customWidth="1"/>
    <col min="10" max="10" width="17" style="46" customWidth="1"/>
    <col min="11" max="16384" width="9" style="6"/>
  </cols>
  <sheetData>
    <row r="1" spans="1:10" ht="31.5" customHeight="1">
      <c r="A1" s="1" t="s">
        <v>0</v>
      </c>
      <c r="B1" s="2"/>
      <c r="C1" s="3"/>
      <c r="D1" s="3"/>
      <c r="E1" s="3"/>
      <c r="F1" s="3"/>
      <c r="G1" s="3"/>
      <c r="H1" s="4"/>
      <c r="I1" s="4"/>
      <c r="J1" s="5" t="s">
        <v>1</v>
      </c>
    </row>
    <row r="2" spans="1:10" s="9" customFormat="1" ht="19.5" hidden="1" customHeight="1">
      <c r="A2" s="2" t="s">
        <v>2</v>
      </c>
      <c r="B2" s="7"/>
      <c r="C2" s="8"/>
      <c r="D2" s="7"/>
      <c r="E2" s="7"/>
      <c r="F2" s="7"/>
      <c r="G2" s="7"/>
      <c r="H2" s="7"/>
      <c r="I2" s="7"/>
      <c r="J2" s="7"/>
    </row>
    <row r="3" spans="1:10" s="16" customFormat="1" ht="38.25" customHeight="1">
      <c r="A3" s="10" t="s">
        <v>3</v>
      </c>
      <c r="B3" s="11" t="s">
        <v>4</v>
      </c>
      <c r="C3" s="12" t="s">
        <v>5</v>
      </c>
      <c r="D3" s="13" t="s">
        <v>6</v>
      </c>
      <c r="E3" s="13" t="s">
        <v>7</v>
      </c>
      <c r="F3" s="13" t="s">
        <v>8</v>
      </c>
      <c r="G3" s="14" t="s">
        <v>9</v>
      </c>
      <c r="H3" s="13" t="s">
        <v>10</v>
      </c>
      <c r="I3" s="13" t="s">
        <v>11</v>
      </c>
      <c r="J3" s="15" t="s">
        <v>12</v>
      </c>
    </row>
    <row r="4" spans="1:10" s="25" customFormat="1" ht="33" customHeight="1">
      <c r="A4" s="17"/>
      <c r="B4" s="17"/>
      <c r="C4" s="18" t="s">
        <v>13</v>
      </c>
      <c r="D4" s="19">
        <f>COUNTA(D5:D87)-COUNTIF(D6:D88,"本年取消")</f>
        <v>83</v>
      </c>
      <c r="E4" s="20"/>
      <c r="F4" s="21">
        <f>SUM(F5:F87)</f>
        <v>12246</v>
      </c>
      <c r="G4" s="22">
        <f>SUM(G5:G87)</f>
        <v>496000</v>
      </c>
      <c r="H4" s="23">
        <f>SUM(H5:H87)</f>
        <v>3015</v>
      </c>
      <c r="I4" s="24">
        <f>SUM(I5:I87)</f>
        <v>3015</v>
      </c>
      <c r="J4" s="21"/>
    </row>
    <row r="5" spans="1:10" ht="125.25" customHeight="1">
      <c r="A5" s="26">
        <v>1</v>
      </c>
      <c r="B5" s="27">
        <v>317</v>
      </c>
      <c r="C5" s="28" t="s">
        <v>14</v>
      </c>
      <c r="D5" s="29" t="s">
        <v>15</v>
      </c>
      <c r="E5" s="30">
        <v>892</v>
      </c>
      <c r="F5" s="31">
        <v>294</v>
      </c>
      <c r="G5" s="32">
        <v>13230</v>
      </c>
      <c r="H5" s="33">
        <f>E5-F5</f>
        <v>598</v>
      </c>
      <c r="I5" s="34">
        <f>E5-F5</f>
        <v>598</v>
      </c>
      <c r="J5" s="29"/>
    </row>
    <row r="6" spans="1:10" ht="33.950000000000003" customHeight="1">
      <c r="A6" s="26">
        <v>2</v>
      </c>
      <c r="B6" s="27">
        <v>321</v>
      </c>
      <c r="C6" s="28" t="s">
        <v>16</v>
      </c>
      <c r="D6" s="29" t="s">
        <v>17</v>
      </c>
      <c r="E6" s="30">
        <v>143</v>
      </c>
      <c r="F6" s="31">
        <v>143</v>
      </c>
      <c r="G6" s="32">
        <v>6435</v>
      </c>
      <c r="H6" s="33">
        <f t="shared" ref="H6:H16" si="0">E6-F6</f>
        <v>0</v>
      </c>
      <c r="I6" s="34">
        <f t="shared" ref="I6:I16" si="1">E6-F6</f>
        <v>0</v>
      </c>
      <c r="J6" s="29"/>
    </row>
    <row r="7" spans="1:10" ht="42" customHeight="1">
      <c r="A7" s="26">
        <v>3</v>
      </c>
      <c r="B7" s="27">
        <v>326</v>
      </c>
      <c r="C7" s="28" t="s">
        <v>18</v>
      </c>
      <c r="D7" s="29" t="s">
        <v>19</v>
      </c>
      <c r="E7" s="30">
        <v>77</v>
      </c>
      <c r="F7" s="31">
        <v>108</v>
      </c>
      <c r="G7" s="32">
        <v>4860</v>
      </c>
      <c r="H7" s="33">
        <f t="shared" si="0"/>
        <v>-31</v>
      </c>
      <c r="I7" s="34">
        <f t="shared" si="1"/>
        <v>-31</v>
      </c>
      <c r="J7" s="29"/>
    </row>
    <row r="8" spans="1:10" ht="42" customHeight="1">
      <c r="A8" s="26">
        <v>4</v>
      </c>
      <c r="B8" s="27">
        <v>327</v>
      </c>
      <c r="C8" s="28" t="s">
        <v>20</v>
      </c>
      <c r="D8" s="29" t="s">
        <v>21</v>
      </c>
      <c r="E8" s="30">
        <v>292</v>
      </c>
      <c r="F8" s="31">
        <v>75</v>
      </c>
      <c r="G8" s="32">
        <v>3375</v>
      </c>
      <c r="H8" s="33">
        <f t="shared" si="0"/>
        <v>217</v>
      </c>
      <c r="I8" s="34">
        <f t="shared" si="1"/>
        <v>217</v>
      </c>
      <c r="J8" s="29"/>
    </row>
    <row r="9" spans="1:10" ht="33.950000000000003" customHeight="1">
      <c r="A9" s="26">
        <v>5</v>
      </c>
      <c r="B9" s="27">
        <v>330</v>
      </c>
      <c r="C9" s="28" t="s">
        <v>22</v>
      </c>
      <c r="D9" s="29" t="s">
        <v>23</v>
      </c>
      <c r="E9" s="30">
        <v>102</v>
      </c>
      <c r="F9" s="31">
        <v>102</v>
      </c>
      <c r="G9" s="32">
        <v>4590</v>
      </c>
      <c r="H9" s="33">
        <f t="shared" si="0"/>
        <v>0</v>
      </c>
      <c r="I9" s="34">
        <f t="shared" si="1"/>
        <v>0</v>
      </c>
      <c r="J9" s="29"/>
    </row>
    <row r="10" spans="1:10" ht="33.950000000000003" customHeight="1">
      <c r="A10" s="26">
        <v>6</v>
      </c>
      <c r="B10" s="27">
        <v>332</v>
      </c>
      <c r="C10" s="28" t="s">
        <v>24</v>
      </c>
      <c r="D10" s="29" t="s">
        <v>25</v>
      </c>
      <c r="E10" s="30">
        <v>711</v>
      </c>
      <c r="F10" s="31">
        <v>224</v>
      </c>
      <c r="G10" s="32">
        <v>10080</v>
      </c>
      <c r="H10" s="33">
        <f t="shared" si="0"/>
        <v>487</v>
      </c>
      <c r="I10" s="34">
        <f t="shared" si="1"/>
        <v>487</v>
      </c>
      <c r="J10" s="29"/>
    </row>
    <row r="11" spans="1:10" ht="81" customHeight="1">
      <c r="A11" s="26">
        <v>7</v>
      </c>
      <c r="B11" s="27">
        <v>334</v>
      </c>
      <c r="C11" s="28" t="s">
        <v>26</v>
      </c>
      <c r="D11" s="29" t="s">
        <v>27</v>
      </c>
      <c r="E11" s="30">
        <v>79</v>
      </c>
      <c r="F11" s="31">
        <v>158</v>
      </c>
      <c r="G11" s="32">
        <v>7110</v>
      </c>
      <c r="H11" s="33">
        <f t="shared" si="0"/>
        <v>-79</v>
      </c>
      <c r="I11" s="34">
        <f t="shared" si="1"/>
        <v>-79</v>
      </c>
      <c r="J11" s="29" t="s">
        <v>28</v>
      </c>
    </row>
    <row r="12" spans="1:10" ht="57.75" customHeight="1">
      <c r="A12" s="26">
        <v>8</v>
      </c>
      <c r="B12" s="27">
        <v>335</v>
      </c>
      <c r="C12" s="28" t="s">
        <v>29</v>
      </c>
      <c r="D12" s="29" t="s">
        <v>30</v>
      </c>
      <c r="E12" s="30">
        <v>180</v>
      </c>
      <c r="F12" s="31">
        <v>92</v>
      </c>
      <c r="G12" s="32">
        <v>4140</v>
      </c>
      <c r="H12" s="33">
        <f t="shared" si="0"/>
        <v>88</v>
      </c>
      <c r="I12" s="34">
        <f t="shared" si="1"/>
        <v>88</v>
      </c>
      <c r="J12" s="29"/>
    </row>
    <row r="13" spans="1:10" ht="69.75" customHeight="1">
      <c r="A13" s="26">
        <v>9</v>
      </c>
      <c r="B13" s="27">
        <v>336</v>
      </c>
      <c r="C13" s="28" t="s">
        <v>31</v>
      </c>
      <c r="D13" s="29" t="s">
        <v>32</v>
      </c>
      <c r="E13" s="30">
        <v>75</v>
      </c>
      <c r="F13" s="31">
        <v>36</v>
      </c>
      <c r="G13" s="32">
        <v>1620</v>
      </c>
      <c r="H13" s="33">
        <f t="shared" si="0"/>
        <v>39</v>
      </c>
      <c r="I13" s="34">
        <f t="shared" si="1"/>
        <v>39</v>
      </c>
      <c r="J13" s="29" t="s">
        <v>33</v>
      </c>
    </row>
    <row r="14" spans="1:10" ht="42" customHeight="1">
      <c r="A14" s="26">
        <v>10</v>
      </c>
      <c r="B14" s="27">
        <v>601</v>
      </c>
      <c r="C14" s="28" t="s">
        <v>34</v>
      </c>
      <c r="D14" s="29" t="s">
        <v>35</v>
      </c>
      <c r="E14" s="30">
        <v>216</v>
      </c>
      <c r="F14" s="31">
        <v>216</v>
      </c>
      <c r="G14" s="32">
        <v>8640</v>
      </c>
      <c r="H14" s="33">
        <f t="shared" si="0"/>
        <v>0</v>
      </c>
      <c r="I14" s="34">
        <f t="shared" si="1"/>
        <v>0</v>
      </c>
      <c r="J14" s="29"/>
    </row>
    <row r="15" spans="1:10" ht="42" customHeight="1">
      <c r="A15" s="26">
        <v>11</v>
      </c>
      <c r="B15" s="27">
        <v>602</v>
      </c>
      <c r="C15" s="28" t="s">
        <v>36</v>
      </c>
      <c r="D15" s="29" t="s">
        <v>37</v>
      </c>
      <c r="E15" s="30">
        <v>1547</v>
      </c>
      <c r="F15" s="31">
        <v>474</v>
      </c>
      <c r="G15" s="32">
        <v>18960</v>
      </c>
      <c r="H15" s="33">
        <f t="shared" si="0"/>
        <v>1073</v>
      </c>
      <c r="I15" s="34">
        <f t="shared" si="1"/>
        <v>1073</v>
      </c>
      <c r="J15" s="29"/>
    </row>
    <row r="16" spans="1:10" ht="60" customHeight="1">
      <c r="A16" s="26">
        <v>12</v>
      </c>
      <c r="B16" s="27">
        <v>603</v>
      </c>
      <c r="C16" s="28" t="s">
        <v>38</v>
      </c>
      <c r="D16" s="29" t="s">
        <v>39</v>
      </c>
      <c r="E16" s="30">
        <v>553</v>
      </c>
      <c r="F16" s="31">
        <v>461</v>
      </c>
      <c r="G16" s="32">
        <v>18440</v>
      </c>
      <c r="H16" s="33">
        <f t="shared" si="0"/>
        <v>92</v>
      </c>
      <c r="I16" s="34">
        <f t="shared" si="1"/>
        <v>92</v>
      </c>
      <c r="J16" s="29"/>
    </row>
    <row r="17" spans="1:10" ht="60" customHeight="1">
      <c r="A17" s="26">
        <v>13</v>
      </c>
      <c r="B17" s="27">
        <v>604</v>
      </c>
      <c r="C17" s="28" t="s">
        <v>40</v>
      </c>
      <c r="D17" s="29" t="s">
        <v>41</v>
      </c>
      <c r="E17" s="30">
        <v>255</v>
      </c>
      <c r="F17" s="31">
        <v>254</v>
      </c>
      <c r="G17" s="32">
        <v>10160</v>
      </c>
      <c r="H17" s="33">
        <f>73-42</f>
        <v>31</v>
      </c>
      <c r="I17" s="34">
        <f>73-42</f>
        <v>31</v>
      </c>
      <c r="J17" s="29"/>
    </row>
    <row r="18" spans="1:10" ht="81" customHeight="1">
      <c r="A18" s="26">
        <v>14</v>
      </c>
      <c r="B18" s="27">
        <v>605</v>
      </c>
      <c r="C18" s="28" t="s">
        <v>42</v>
      </c>
      <c r="D18" s="29" t="s">
        <v>43</v>
      </c>
      <c r="E18" s="30">
        <v>1027</v>
      </c>
      <c r="F18" s="31">
        <v>847</v>
      </c>
      <c r="G18" s="32">
        <v>33880</v>
      </c>
      <c r="H18" s="33">
        <f>45-11</f>
        <v>34</v>
      </c>
      <c r="I18" s="34">
        <f>45-11</f>
        <v>34</v>
      </c>
      <c r="J18" s="29"/>
    </row>
    <row r="19" spans="1:10" ht="35.25" customHeight="1">
      <c r="A19" s="26">
        <v>15</v>
      </c>
      <c r="B19" s="27">
        <v>606</v>
      </c>
      <c r="C19" s="35" t="s">
        <v>44</v>
      </c>
      <c r="D19" s="29" t="s">
        <v>45</v>
      </c>
      <c r="E19" s="30">
        <v>73</v>
      </c>
      <c r="F19" s="31">
        <v>73</v>
      </c>
      <c r="G19" s="32">
        <v>2920</v>
      </c>
      <c r="H19" s="33">
        <f>E19-F19</f>
        <v>0</v>
      </c>
      <c r="I19" s="36">
        <f>E19-F19</f>
        <v>0</v>
      </c>
      <c r="J19" s="29"/>
    </row>
    <row r="20" spans="1:10" ht="87.75" customHeight="1">
      <c r="A20" s="26">
        <v>16</v>
      </c>
      <c r="B20" s="27">
        <v>608</v>
      </c>
      <c r="C20" s="35" t="s">
        <v>46</v>
      </c>
      <c r="D20" s="29" t="s">
        <v>47</v>
      </c>
      <c r="E20" s="30">
        <v>334</v>
      </c>
      <c r="F20" s="31">
        <v>410</v>
      </c>
      <c r="G20" s="32">
        <f>410*40</f>
        <v>16400</v>
      </c>
      <c r="H20" s="33">
        <f t="shared" ref="H20:H83" si="2">E20-F20</f>
        <v>-76</v>
      </c>
      <c r="I20" s="36">
        <f t="shared" ref="I20:I83" si="3">E20-F20</f>
        <v>-76</v>
      </c>
      <c r="J20" s="29" t="s">
        <v>48</v>
      </c>
    </row>
    <row r="21" spans="1:10" ht="72.75" customHeight="1">
      <c r="A21" s="26">
        <v>17</v>
      </c>
      <c r="B21" s="27">
        <v>609</v>
      </c>
      <c r="C21" s="35" t="s">
        <v>49</v>
      </c>
      <c r="D21" s="29" t="s">
        <v>50</v>
      </c>
      <c r="E21" s="30">
        <v>471</v>
      </c>
      <c r="F21" s="31">
        <v>471</v>
      </c>
      <c r="G21" s="32">
        <v>18840</v>
      </c>
      <c r="H21" s="33">
        <f t="shared" si="2"/>
        <v>0</v>
      </c>
      <c r="I21" s="36">
        <f t="shared" si="3"/>
        <v>0</v>
      </c>
      <c r="J21" s="29"/>
    </row>
    <row r="22" spans="1:10" ht="48" customHeight="1">
      <c r="A22" s="26">
        <v>18</v>
      </c>
      <c r="B22" s="27">
        <v>610</v>
      </c>
      <c r="C22" s="35" t="s">
        <v>51</v>
      </c>
      <c r="D22" s="29" t="s">
        <v>52</v>
      </c>
      <c r="E22" s="30">
        <v>108</v>
      </c>
      <c r="F22" s="31">
        <v>107</v>
      </c>
      <c r="G22" s="32">
        <v>4280</v>
      </c>
      <c r="H22" s="33">
        <f t="shared" si="2"/>
        <v>1</v>
      </c>
      <c r="I22" s="36">
        <f t="shared" si="3"/>
        <v>1</v>
      </c>
      <c r="J22" s="29"/>
    </row>
    <row r="23" spans="1:10" ht="66" customHeight="1">
      <c r="A23" s="26">
        <v>19</v>
      </c>
      <c r="B23" s="27">
        <v>611</v>
      </c>
      <c r="C23" s="35" t="s">
        <v>53</v>
      </c>
      <c r="D23" s="29" t="s">
        <v>54</v>
      </c>
      <c r="E23" s="30">
        <v>546</v>
      </c>
      <c r="F23" s="31">
        <v>445</v>
      </c>
      <c r="G23" s="32">
        <v>17800</v>
      </c>
      <c r="H23" s="33">
        <f t="shared" si="2"/>
        <v>101</v>
      </c>
      <c r="I23" s="36">
        <f t="shared" si="3"/>
        <v>101</v>
      </c>
      <c r="J23" s="29"/>
    </row>
    <row r="24" spans="1:10" ht="75" customHeight="1">
      <c r="A24" s="26">
        <v>20</v>
      </c>
      <c r="B24" s="27">
        <v>613</v>
      </c>
      <c r="C24" s="35" t="s">
        <v>55</v>
      </c>
      <c r="D24" s="29" t="s">
        <v>56</v>
      </c>
      <c r="E24" s="30">
        <v>245</v>
      </c>
      <c r="F24" s="31">
        <v>245</v>
      </c>
      <c r="G24" s="32">
        <v>9800</v>
      </c>
      <c r="H24" s="33">
        <f t="shared" si="2"/>
        <v>0</v>
      </c>
      <c r="I24" s="36">
        <f t="shared" si="3"/>
        <v>0</v>
      </c>
      <c r="J24" s="29"/>
    </row>
    <row r="25" spans="1:10" ht="67.5" customHeight="1">
      <c r="A25" s="26">
        <v>21</v>
      </c>
      <c r="B25" s="27">
        <v>614</v>
      </c>
      <c r="C25" s="35" t="s">
        <v>57</v>
      </c>
      <c r="D25" s="29" t="s">
        <v>58</v>
      </c>
      <c r="E25" s="30">
        <v>466</v>
      </c>
      <c r="F25" s="31">
        <v>301</v>
      </c>
      <c r="G25" s="32">
        <v>12040</v>
      </c>
      <c r="H25" s="33">
        <f t="shared" si="2"/>
        <v>165</v>
      </c>
      <c r="I25" s="36">
        <f t="shared" si="3"/>
        <v>165</v>
      </c>
      <c r="J25" s="29"/>
    </row>
    <row r="26" spans="1:10" ht="36.75" customHeight="1">
      <c r="A26" s="26">
        <v>22</v>
      </c>
      <c r="B26" s="27">
        <v>616</v>
      </c>
      <c r="C26" s="35" t="s">
        <v>59</v>
      </c>
      <c r="D26" s="29" t="s">
        <v>60</v>
      </c>
      <c r="E26" s="30">
        <v>90</v>
      </c>
      <c r="F26" s="31">
        <v>90</v>
      </c>
      <c r="G26" s="32">
        <v>3600</v>
      </c>
      <c r="H26" s="33">
        <f t="shared" si="2"/>
        <v>0</v>
      </c>
      <c r="I26" s="36">
        <f t="shared" si="3"/>
        <v>0</v>
      </c>
      <c r="J26" s="29"/>
    </row>
    <row r="27" spans="1:10" ht="60" customHeight="1">
      <c r="A27" s="26">
        <v>23</v>
      </c>
      <c r="B27" s="27">
        <v>617</v>
      </c>
      <c r="C27" s="35" t="s">
        <v>61</v>
      </c>
      <c r="D27" s="29" t="s">
        <v>62</v>
      </c>
      <c r="E27" s="30">
        <v>288</v>
      </c>
      <c r="F27" s="31">
        <v>288</v>
      </c>
      <c r="G27" s="32">
        <v>11520</v>
      </c>
      <c r="H27" s="33">
        <f t="shared" si="2"/>
        <v>0</v>
      </c>
      <c r="I27" s="36">
        <f t="shared" si="3"/>
        <v>0</v>
      </c>
      <c r="J27" s="29"/>
    </row>
    <row r="28" spans="1:10" ht="81" customHeight="1">
      <c r="A28" s="26">
        <v>24</v>
      </c>
      <c r="B28" s="27">
        <v>618</v>
      </c>
      <c r="C28" s="35" t="s">
        <v>63</v>
      </c>
      <c r="D28" s="29" t="s">
        <v>64</v>
      </c>
      <c r="E28" s="30">
        <v>842</v>
      </c>
      <c r="F28" s="31">
        <v>1042</v>
      </c>
      <c r="G28" s="32">
        <v>41680</v>
      </c>
      <c r="H28" s="33">
        <f t="shared" si="2"/>
        <v>-200</v>
      </c>
      <c r="I28" s="36">
        <f t="shared" si="3"/>
        <v>-200</v>
      </c>
      <c r="J28" s="29" t="s">
        <v>65</v>
      </c>
    </row>
    <row r="29" spans="1:10" ht="38.25" customHeight="1">
      <c r="A29" s="26">
        <v>25</v>
      </c>
      <c r="B29" s="27">
        <v>620</v>
      </c>
      <c r="C29" s="35" t="s">
        <v>66</v>
      </c>
      <c r="D29" s="29" t="s">
        <v>67</v>
      </c>
      <c r="E29" s="30">
        <v>91</v>
      </c>
      <c r="F29" s="31">
        <v>91</v>
      </c>
      <c r="G29" s="32">
        <v>3640</v>
      </c>
      <c r="H29" s="33">
        <f t="shared" si="2"/>
        <v>0</v>
      </c>
      <c r="I29" s="36">
        <f t="shared" si="3"/>
        <v>0</v>
      </c>
      <c r="J29" s="29"/>
    </row>
    <row r="30" spans="1:10" ht="66" customHeight="1">
      <c r="A30" s="26">
        <v>26</v>
      </c>
      <c r="B30" s="27">
        <v>621</v>
      </c>
      <c r="C30" s="35" t="s">
        <v>68</v>
      </c>
      <c r="D30" s="29" t="s">
        <v>69</v>
      </c>
      <c r="E30" s="30">
        <v>306</v>
      </c>
      <c r="F30" s="31">
        <v>244</v>
      </c>
      <c r="G30" s="32">
        <v>9760</v>
      </c>
      <c r="H30" s="33">
        <f t="shared" si="2"/>
        <v>62</v>
      </c>
      <c r="I30" s="36">
        <f t="shared" si="3"/>
        <v>62</v>
      </c>
      <c r="J30" s="29"/>
    </row>
    <row r="31" spans="1:10" ht="36.75" customHeight="1">
      <c r="A31" s="26">
        <v>27</v>
      </c>
      <c r="B31" s="27">
        <v>622</v>
      </c>
      <c r="C31" s="35" t="s">
        <v>70</v>
      </c>
      <c r="D31" s="29" t="s">
        <v>71</v>
      </c>
      <c r="E31" s="30">
        <v>80</v>
      </c>
      <c r="F31" s="31">
        <v>80</v>
      </c>
      <c r="G31" s="32">
        <v>3200</v>
      </c>
      <c r="H31" s="33">
        <f t="shared" si="2"/>
        <v>0</v>
      </c>
      <c r="I31" s="36">
        <f t="shared" si="3"/>
        <v>0</v>
      </c>
      <c r="J31" s="29"/>
    </row>
    <row r="32" spans="1:10" ht="56.25" customHeight="1">
      <c r="A32" s="26">
        <v>28</v>
      </c>
      <c r="B32" s="27">
        <v>623</v>
      </c>
      <c r="C32" s="35" t="s">
        <v>72</v>
      </c>
      <c r="D32" s="29" t="s">
        <v>73</v>
      </c>
      <c r="E32" s="30">
        <v>275</v>
      </c>
      <c r="F32" s="31">
        <v>275</v>
      </c>
      <c r="G32" s="32">
        <v>11000</v>
      </c>
      <c r="H32" s="33">
        <f t="shared" si="2"/>
        <v>0</v>
      </c>
      <c r="I32" s="36">
        <f t="shared" si="3"/>
        <v>0</v>
      </c>
      <c r="J32" s="29"/>
    </row>
    <row r="33" spans="1:10" ht="51" customHeight="1">
      <c r="A33" s="26">
        <v>29</v>
      </c>
      <c r="B33" s="27">
        <v>624</v>
      </c>
      <c r="C33" s="35" t="s">
        <v>74</v>
      </c>
      <c r="D33" s="29" t="s">
        <v>75</v>
      </c>
      <c r="E33" s="30">
        <v>412</v>
      </c>
      <c r="F33" s="31">
        <v>324</v>
      </c>
      <c r="G33" s="32">
        <v>12960</v>
      </c>
      <c r="H33" s="33">
        <f t="shared" si="2"/>
        <v>88</v>
      </c>
      <c r="I33" s="36">
        <f t="shared" si="3"/>
        <v>88</v>
      </c>
      <c r="J33" s="29"/>
    </row>
    <row r="34" spans="1:10" ht="33.75" customHeight="1">
      <c r="A34" s="26">
        <v>30</v>
      </c>
      <c r="B34" s="27">
        <v>625</v>
      </c>
      <c r="C34" s="35" t="s">
        <v>76</v>
      </c>
      <c r="D34" s="29" t="s">
        <v>77</v>
      </c>
      <c r="E34" s="30">
        <v>45</v>
      </c>
      <c r="F34" s="31">
        <v>45</v>
      </c>
      <c r="G34" s="32">
        <v>1800</v>
      </c>
      <c r="H34" s="33">
        <f t="shared" si="2"/>
        <v>0</v>
      </c>
      <c r="I34" s="36">
        <f t="shared" si="3"/>
        <v>0</v>
      </c>
      <c r="J34" s="29"/>
    </row>
    <row r="35" spans="1:10" ht="33.950000000000003" customHeight="1">
      <c r="A35" s="26">
        <v>31</v>
      </c>
      <c r="B35" s="27">
        <v>626</v>
      </c>
      <c r="C35" s="35" t="s">
        <v>78</v>
      </c>
      <c r="D35" s="29" t="s">
        <v>79</v>
      </c>
      <c r="E35" s="30">
        <v>129</v>
      </c>
      <c r="F35" s="31">
        <v>111</v>
      </c>
      <c r="G35" s="32">
        <v>4440</v>
      </c>
      <c r="H35" s="33">
        <f t="shared" si="2"/>
        <v>18</v>
      </c>
      <c r="I35" s="36">
        <f t="shared" si="3"/>
        <v>18</v>
      </c>
      <c r="J35" s="29"/>
    </row>
    <row r="36" spans="1:10" ht="33.950000000000003" customHeight="1">
      <c r="A36" s="26">
        <v>32</v>
      </c>
      <c r="B36" s="27">
        <v>627</v>
      </c>
      <c r="C36" s="35" t="s">
        <v>80</v>
      </c>
      <c r="D36" s="29" t="s">
        <v>81</v>
      </c>
      <c r="E36" s="30">
        <v>106</v>
      </c>
      <c r="F36" s="31">
        <v>106</v>
      </c>
      <c r="G36" s="32">
        <v>4240</v>
      </c>
      <c r="H36" s="33">
        <f t="shared" si="2"/>
        <v>0</v>
      </c>
      <c r="I36" s="36">
        <f t="shared" si="3"/>
        <v>0</v>
      </c>
      <c r="J36" s="29"/>
    </row>
    <row r="37" spans="1:10" ht="33.950000000000003" customHeight="1">
      <c r="A37" s="26">
        <v>33</v>
      </c>
      <c r="B37" s="27">
        <v>628</v>
      </c>
      <c r="C37" s="35" t="s">
        <v>82</v>
      </c>
      <c r="D37" s="29" t="s">
        <v>83</v>
      </c>
      <c r="E37" s="30">
        <v>90</v>
      </c>
      <c r="F37" s="31">
        <v>90</v>
      </c>
      <c r="G37" s="32">
        <v>3600</v>
      </c>
      <c r="H37" s="33">
        <f t="shared" si="2"/>
        <v>0</v>
      </c>
      <c r="I37" s="36">
        <f t="shared" si="3"/>
        <v>0</v>
      </c>
      <c r="J37" s="29"/>
    </row>
    <row r="38" spans="1:10" ht="45" customHeight="1">
      <c r="A38" s="26">
        <v>34</v>
      </c>
      <c r="B38" s="27">
        <v>629</v>
      </c>
      <c r="C38" s="35" t="s">
        <v>84</v>
      </c>
      <c r="D38" s="29" t="s">
        <v>85</v>
      </c>
      <c r="E38" s="30">
        <v>149</v>
      </c>
      <c r="F38" s="31">
        <v>149</v>
      </c>
      <c r="G38" s="32">
        <v>5960</v>
      </c>
      <c r="H38" s="33">
        <f t="shared" si="2"/>
        <v>0</v>
      </c>
      <c r="I38" s="36">
        <f t="shared" si="3"/>
        <v>0</v>
      </c>
      <c r="J38" s="29"/>
    </row>
    <row r="39" spans="1:10" ht="36" customHeight="1">
      <c r="A39" s="26">
        <v>35</v>
      </c>
      <c r="B39" s="27">
        <v>631</v>
      </c>
      <c r="C39" s="35" t="s">
        <v>86</v>
      </c>
      <c r="D39" s="29" t="s">
        <v>87</v>
      </c>
      <c r="E39" s="30">
        <v>20</v>
      </c>
      <c r="F39" s="31">
        <v>20</v>
      </c>
      <c r="G39" s="32">
        <v>800</v>
      </c>
      <c r="H39" s="33">
        <f t="shared" si="2"/>
        <v>0</v>
      </c>
      <c r="I39" s="36">
        <f t="shared" si="3"/>
        <v>0</v>
      </c>
      <c r="J39" s="29"/>
    </row>
    <row r="40" spans="1:10" ht="36" customHeight="1">
      <c r="A40" s="26">
        <v>36</v>
      </c>
      <c r="B40" s="27">
        <v>632</v>
      </c>
      <c r="C40" s="35" t="s">
        <v>88</v>
      </c>
      <c r="D40" s="29" t="s">
        <v>89</v>
      </c>
      <c r="E40" s="30">
        <v>35</v>
      </c>
      <c r="F40" s="31">
        <v>35</v>
      </c>
      <c r="G40" s="32">
        <v>1400</v>
      </c>
      <c r="H40" s="33">
        <f t="shared" si="2"/>
        <v>0</v>
      </c>
      <c r="I40" s="36">
        <f t="shared" si="3"/>
        <v>0</v>
      </c>
      <c r="J40" s="29"/>
    </row>
    <row r="41" spans="1:10" ht="45" customHeight="1">
      <c r="A41" s="26">
        <v>37</v>
      </c>
      <c r="B41" s="27">
        <v>633</v>
      </c>
      <c r="C41" s="35" t="s">
        <v>90</v>
      </c>
      <c r="D41" s="29" t="s">
        <v>91</v>
      </c>
      <c r="E41" s="30">
        <v>191</v>
      </c>
      <c r="F41" s="31">
        <v>191</v>
      </c>
      <c r="G41" s="32">
        <v>7640</v>
      </c>
      <c r="H41" s="33">
        <f t="shared" si="2"/>
        <v>0</v>
      </c>
      <c r="I41" s="36">
        <f t="shared" si="3"/>
        <v>0</v>
      </c>
      <c r="J41" s="29"/>
    </row>
    <row r="42" spans="1:10" ht="36" customHeight="1">
      <c r="A42" s="26">
        <v>38</v>
      </c>
      <c r="B42" s="27">
        <v>634</v>
      </c>
      <c r="C42" s="35" t="s">
        <v>92</v>
      </c>
      <c r="D42" s="29" t="s">
        <v>93</v>
      </c>
      <c r="E42" s="30">
        <v>54</v>
      </c>
      <c r="F42" s="31">
        <v>54</v>
      </c>
      <c r="G42" s="32">
        <v>2160</v>
      </c>
      <c r="H42" s="33">
        <f t="shared" si="2"/>
        <v>0</v>
      </c>
      <c r="I42" s="36">
        <f t="shared" si="3"/>
        <v>0</v>
      </c>
      <c r="J42" s="29"/>
    </row>
    <row r="43" spans="1:10" ht="36" customHeight="1">
      <c r="A43" s="26">
        <v>39</v>
      </c>
      <c r="B43" s="27">
        <v>635</v>
      </c>
      <c r="C43" s="35" t="s">
        <v>94</v>
      </c>
      <c r="D43" s="29" t="s">
        <v>95</v>
      </c>
      <c r="E43" s="30">
        <v>34</v>
      </c>
      <c r="F43" s="31">
        <v>34</v>
      </c>
      <c r="G43" s="32">
        <v>1360</v>
      </c>
      <c r="H43" s="33">
        <f t="shared" si="2"/>
        <v>0</v>
      </c>
      <c r="I43" s="36">
        <f t="shared" si="3"/>
        <v>0</v>
      </c>
      <c r="J43" s="29"/>
    </row>
    <row r="44" spans="1:10" ht="36" customHeight="1">
      <c r="A44" s="26">
        <v>40</v>
      </c>
      <c r="B44" s="27">
        <v>636</v>
      </c>
      <c r="C44" s="35" t="s">
        <v>96</v>
      </c>
      <c r="D44" s="29" t="s">
        <v>97</v>
      </c>
      <c r="E44" s="30">
        <v>41</v>
      </c>
      <c r="F44" s="31">
        <v>10</v>
      </c>
      <c r="G44" s="32">
        <v>400</v>
      </c>
      <c r="H44" s="33">
        <f t="shared" si="2"/>
        <v>31</v>
      </c>
      <c r="I44" s="36">
        <f t="shared" si="3"/>
        <v>31</v>
      </c>
      <c r="J44" s="29"/>
    </row>
    <row r="45" spans="1:10" ht="36" customHeight="1">
      <c r="A45" s="26">
        <v>41</v>
      </c>
      <c r="B45" s="27">
        <v>639</v>
      </c>
      <c r="C45" s="35" t="s">
        <v>98</v>
      </c>
      <c r="D45" s="29" t="s">
        <v>99</v>
      </c>
      <c r="E45" s="30">
        <v>83</v>
      </c>
      <c r="F45" s="31">
        <v>83</v>
      </c>
      <c r="G45" s="32">
        <v>3320</v>
      </c>
      <c r="H45" s="33">
        <f t="shared" si="2"/>
        <v>0</v>
      </c>
      <c r="I45" s="36">
        <f t="shared" si="3"/>
        <v>0</v>
      </c>
      <c r="J45" s="29"/>
    </row>
    <row r="46" spans="1:10" ht="59.25" customHeight="1">
      <c r="A46" s="26">
        <v>42</v>
      </c>
      <c r="B46" s="37">
        <v>641</v>
      </c>
      <c r="C46" s="35" t="s">
        <v>100</v>
      </c>
      <c r="D46" s="29" t="s">
        <v>101</v>
      </c>
      <c r="E46" s="30">
        <v>163</v>
      </c>
      <c r="F46" s="31">
        <v>161</v>
      </c>
      <c r="G46" s="32">
        <v>6440</v>
      </c>
      <c r="H46" s="33">
        <f t="shared" si="2"/>
        <v>2</v>
      </c>
      <c r="I46" s="36">
        <f t="shared" si="3"/>
        <v>2</v>
      </c>
      <c r="J46" s="29"/>
    </row>
    <row r="47" spans="1:10" ht="45" customHeight="1">
      <c r="A47" s="26">
        <v>43</v>
      </c>
      <c r="B47" s="37">
        <v>642</v>
      </c>
      <c r="C47" s="38" t="s">
        <v>102</v>
      </c>
      <c r="D47" s="29" t="s">
        <v>103</v>
      </c>
      <c r="E47" s="30">
        <v>101</v>
      </c>
      <c r="F47" s="31">
        <v>101</v>
      </c>
      <c r="G47" s="32">
        <v>4040</v>
      </c>
      <c r="H47" s="33">
        <f t="shared" si="2"/>
        <v>0</v>
      </c>
      <c r="I47" s="36">
        <f t="shared" si="3"/>
        <v>0</v>
      </c>
      <c r="J47" s="29"/>
    </row>
    <row r="48" spans="1:10" ht="36" customHeight="1">
      <c r="A48" s="26">
        <v>44</v>
      </c>
      <c r="B48" s="37">
        <v>645</v>
      </c>
      <c r="C48" s="35" t="s">
        <v>104</v>
      </c>
      <c r="D48" s="29" t="s">
        <v>105</v>
      </c>
      <c r="E48" s="30">
        <v>156</v>
      </c>
      <c r="F48" s="31">
        <v>154</v>
      </c>
      <c r="G48" s="32">
        <v>6160</v>
      </c>
      <c r="H48" s="33">
        <f t="shared" si="2"/>
        <v>2</v>
      </c>
      <c r="I48" s="36">
        <f t="shared" si="3"/>
        <v>2</v>
      </c>
      <c r="J48" s="29"/>
    </row>
    <row r="49" spans="1:10" ht="54" customHeight="1">
      <c r="A49" s="26">
        <v>45</v>
      </c>
      <c r="B49" s="37">
        <v>647</v>
      </c>
      <c r="C49" s="35" t="s">
        <v>106</v>
      </c>
      <c r="D49" s="29" t="s">
        <v>107</v>
      </c>
      <c r="E49" s="30">
        <v>238</v>
      </c>
      <c r="F49" s="31">
        <v>197</v>
      </c>
      <c r="G49" s="32">
        <v>7880</v>
      </c>
      <c r="H49" s="33">
        <f t="shared" si="2"/>
        <v>41</v>
      </c>
      <c r="I49" s="36">
        <f t="shared" si="3"/>
        <v>41</v>
      </c>
      <c r="J49" s="29"/>
    </row>
    <row r="50" spans="1:10" ht="36" customHeight="1">
      <c r="A50" s="26">
        <v>46</v>
      </c>
      <c r="B50" s="37">
        <v>648</v>
      </c>
      <c r="C50" s="35" t="s">
        <v>108</v>
      </c>
      <c r="D50" s="29" t="s">
        <v>109</v>
      </c>
      <c r="E50" s="30">
        <v>54</v>
      </c>
      <c r="F50" s="31">
        <v>54</v>
      </c>
      <c r="G50" s="32">
        <v>2160</v>
      </c>
      <c r="H50" s="33">
        <f t="shared" si="2"/>
        <v>0</v>
      </c>
      <c r="I50" s="36">
        <f t="shared" si="3"/>
        <v>0</v>
      </c>
      <c r="J50" s="29"/>
    </row>
    <row r="51" spans="1:10" ht="46.5" customHeight="1">
      <c r="A51" s="26">
        <v>47</v>
      </c>
      <c r="B51" s="37">
        <v>649</v>
      </c>
      <c r="C51" s="35" t="s">
        <v>110</v>
      </c>
      <c r="D51" s="29" t="s">
        <v>111</v>
      </c>
      <c r="E51" s="30">
        <v>26</v>
      </c>
      <c r="F51" s="31">
        <v>26</v>
      </c>
      <c r="G51" s="32">
        <v>1040</v>
      </c>
      <c r="H51" s="33">
        <f t="shared" si="2"/>
        <v>0</v>
      </c>
      <c r="I51" s="36">
        <f t="shared" si="3"/>
        <v>0</v>
      </c>
      <c r="J51" s="29"/>
    </row>
    <row r="52" spans="1:10" ht="66" customHeight="1">
      <c r="A52" s="26">
        <v>48</v>
      </c>
      <c r="B52" s="37">
        <v>650</v>
      </c>
      <c r="C52" s="35" t="s">
        <v>112</v>
      </c>
      <c r="D52" s="29" t="s">
        <v>113</v>
      </c>
      <c r="E52" s="30">
        <v>2</v>
      </c>
      <c r="F52" s="31">
        <v>58</v>
      </c>
      <c r="G52" s="32">
        <v>2320</v>
      </c>
      <c r="H52" s="33">
        <f t="shared" si="2"/>
        <v>-56</v>
      </c>
      <c r="I52" s="36">
        <f t="shared" si="3"/>
        <v>-56</v>
      </c>
      <c r="J52" s="29"/>
    </row>
    <row r="53" spans="1:10" ht="36" customHeight="1">
      <c r="A53" s="26">
        <v>49</v>
      </c>
      <c r="B53" s="37">
        <v>652</v>
      </c>
      <c r="C53" s="35" t="s">
        <v>114</v>
      </c>
      <c r="D53" s="29" t="s">
        <v>115</v>
      </c>
      <c r="E53" s="30">
        <v>94</v>
      </c>
      <c r="F53" s="31">
        <v>94</v>
      </c>
      <c r="G53" s="32">
        <v>3760</v>
      </c>
      <c r="H53" s="33">
        <f t="shared" si="2"/>
        <v>0</v>
      </c>
      <c r="I53" s="36">
        <f t="shared" si="3"/>
        <v>0</v>
      </c>
      <c r="J53" s="29"/>
    </row>
    <row r="54" spans="1:10" ht="42" customHeight="1">
      <c r="A54" s="26">
        <v>50</v>
      </c>
      <c r="B54" s="37">
        <v>653</v>
      </c>
      <c r="C54" s="38" t="s">
        <v>116</v>
      </c>
      <c r="D54" s="29" t="s">
        <v>117</v>
      </c>
      <c r="E54" s="30">
        <v>73</v>
      </c>
      <c r="F54" s="31">
        <v>73</v>
      </c>
      <c r="G54" s="32">
        <v>2920</v>
      </c>
      <c r="H54" s="33">
        <f t="shared" si="2"/>
        <v>0</v>
      </c>
      <c r="I54" s="36">
        <f t="shared" si="3"/>
        <v>0</v>
      </c>
      <c r="J54" s="29"/>
    </row>
    <row r="55" spans="1:10" ht="36" customHeight="1">
      <c r="A55" s="26">
        <v>51</v>
      </c>
      <c r="B55" s="37">
        <v>654</v>
      </c>
      <c r="C55" s="35" t="s">
        <v>118</v>
      </c>
      <c r="D55" s="29" t="s">
        <v>119</v>
      </c>
      <c r="E55" s="30">
        <v>66</v>
      </c>
      <c r="F55" s="31">
        <v>12</v>
      </c>
      <c r="G55" s="32">
        <v>480</v>
      </c>
      <c r="H55" s="33">
        <f t="shared" si="2"/>
        <v>54</v>
      </c>
      <c r="I55" s="36">
        <f t="shared" si="3"/>
        <v>54</v>
      </c>
      <c r="J55" s="29"/>
    </row>
    <row r="56" spans="1:10" ht="71.25" customHeight="1">
      <c r="A56" s="26">
        <v>52</v>
      </c>
      <c r="B56" s="37">
        <v>657</v>
      </c>
      <c r="C56" s="35" t="s">
        <v>120</v>
      </c>
      <c r="D56" s="29" t="s">
        <v>121</v>
      </c>
      <c r="E56" s="30">
        <v>17</v>
      </c>
      <c r="F56" s="31">
        <v>34</v>
      </c>
      <c r="G56" s="32">
        <v>1360</v>
      </c>
      <c r="H56" s="33">
        <f t="shared" si="2"/>
        <v>-17</v>
      </c>
      <c r="I56" s="36">
        <f t="shared" si="3"/>
        <v>-17</v>
      </c>
      <c r="J56" s="29"/>
    </row>
    <row r="57" spans="1:10" ht="45" customHeight="1">
      <c r="A57" s="26">
        <v>53</v>
      </c>
      <c r="B57" s="37">
        <v>658</v>
      </c>
      <c r="C57" s="35" t="s">
        <v>122</v>
      </c>
      <c r="D57" s="29" t="s">
        <v>123</v>
      </c>
      <c r="E57" s="30">
        <v>306</v>
      </c>
      <c r="F57" s="31">
        <v>306</v>
      </c>
      <c r="G57" s="32">
        <v>12240</v>
      </c>
      <c r="H57" s="33">
        <f t="shared" si="2"/>
        <v>0</v>
      </c>
      <c r="I57" s="36">
        <f t="shared" si="3"/>
        <v>0</v>
      </c>
      <c r="J57" s="29"/>
    </row>
    <row r="58" spans="1:10" ht="36" customHeight="1">
      <c r="A58" s="26">
        <v>54</v>
      </c>
      <c r="B58" s="37">
        <v>660</v>
      </c>
      <c r="C58" s="35" t="s">
        <v>124</v>
      </c>
      <c r="D58" s="29" t="s">
        <v>125</v>
      </c>
      <c r="E58" s="30">
        <v>38</v>
      </c>
      <c r="F58" s="31">
        <v>38</v>
      </c>
      <c r="G58" s="32">
        <v>1520</v>
      </c>
      <c r="H58" s="33">
        <f t="shared" si="2"/>
        <v>0</v>
      </c>
      <c r="I58" s="36">
        <f t="shared" si="3"/>
        <v>0</v>
      </c>
      <c r="J58" s="29"/>
    </row>
    <row r="59" spans="1:10" ht="36" customHeight="1">
      <c r="A59" s="26">
        <v>55</v>
      </c>
      <c r="B59" s="37">
        <v>662</v>
      </c>
      <c r="C59" s="35" t="s">
        <v>126</v>
      </c>
      <c r="D59" s="29" t="s">
        <v>127</v>
      </c>
      <c r="E59" s="30">
        <v>40</v>
      </c>
      <c r="F59" s="31">
        <v>40</v>
      </c>
      <c r="G59" s="32">
        <v>1600</v>
      </c>
      <c r="H59" s="33">
        <f t="shared" si="2"/>
        <v>0</v>
      </c>
      <c r="I59" s="36">
        <f t="shared" si="3"/>
        <v>0</v>
      </c>
      <c r="J59" s="29"/>
    </row>
    <row r="60" spans="1:10" ht="45" customHeight="1">
      <c r="A60" s="26">
        <v>56</v>
      </c>
      <c r="B60" s="37">
        <v>665</v>
      </c>
      <c r="C60" s="35" t="s">
        <v>128</v>
      </c>
      <c r="D60" s="29" t="s">
        <v>129</v>
      </c>
      <c r="E60" s="30">
        <v>385</v>
      </c>
      <c r="F60" s="31">
        <v>198</v>
      </c>
      <c r="G60" s="32">
        <v>7920</v>
      </c>
      <c r="H60" s="33">
        <f t="shared" si="2"/>
        <v>187</v>
      </c>
      <c r="I60" s="36">
        <f t="shared" si="3"/>
        <v>187</v>
      </c>
      <c r="J60" s="29"/>
    </row>
    <row r="61" spans="1:10" ht="45" customHeight="1">
      <c r="A61" s="26">
        <v>57</v>
      </c>
      <c r="B61" s="37">
        <v>666</v>
      </c>
      <c r="C61" s="35" t="s">
        <v>130</v>
      </c>
      <c r="D61" s="29" t="s">
        <v>131</v>
      </c>
      <c r="E61" s="30">
        <v>40</v>
      </c>
      <c r="F61" s="31">
        <v>40</v>
      </c>
      <c r="G61" s="32">
        <v>1600</v>
      </c>
      <c r="H61" s="33">
        <f t="shared" si="2"/>
        <v>0</v>
      </c>
      <c r="I61" s="36">
        <f t="shared" si="3"/>
        <v>0</v>
      </c>
      <c r="J61" s="29"/>
    </row>
    <row r="62" spans="1:10" ht="45" customHeight="1">
      <c r="A62" s="26">
        <v>58</v>
      </c>
      <c r="B62" s="37">
        <v>668</v>
      </c>
      <c r="C62" s="35" t="s">
        <v>132</v>
      </c>
      <c r="D62" s="29" t="s">
        <v>133</v>
      </c>
      <c r="E62" s="30">
        <v>57</v>
      </c>
      <c r="F62" s="31">
        <v>57</v>
      </c>
      <c r="G62" s="32">
        <v>2280</v>
      </c>
      <c r="H62" s="33">
        <f t="shared" si="2"/>
        <v>0</v>
      </c>
      <c r="I62" s="36">
        <f t="shared" si="3"/>
        <v>0</v>
      </c>
      <c r="J62" s="29"/>
    </row>
    <row r="63" spans="1:10" ht="45" customHeight="1">
      <c r="A63" s="26">
        <v>59</v>
      </c>
      <c r="B63" s="37">
        <v>670</v>
      </c>
      <c r="C63" s="35" t="s">
        <v>134</v>
      </c>
      <c r="D63" s="29" t="s">
        <v>135</v>
      </c>
      <c r="E63" s="30">
        <v>135</v>
      </c>
      <c r="F63" s="31">
        <v>135</v>
      </c>
      <c r="G63" s="32">
        <v>5400</v>
      </c>
      <c r="H63" s="33">
        <f t="shared" si="2"/>
        <v>0</v>
      </c>
      <c r="I63" s="36">
        <f t="shared" si="3"/>
        <v>0</v>
      </c>
      <c r="J63" s="29"/>
    </row>
    <row r="64" spans="1:10" ht="36.75" customHeight="1">
      <c r="A64" s="26">
        <v>60</v>
      </c>
      <c r="B64" s="37">
        <v>671</v>
      </c>
      <c r="C64" s="35" t="s">
        <v>136</v>
      </c>
      <c r="D64" s="29" t="s">
        <v>137</v>
      </c>
      <c r="E64" s="30">
        <v>36</v>
      </c>
      <c r="F64" s="31">
        <v>36</v>
      </c>
      <c r="G64" s="32">
        <v>1440</v>
      </c>
      <c r="H64" s="33">
        <f t="shared" si="2"/>
        <v>0</v>
      </c>
      <c r="I64" s="36">
        <f t="shared" si="3"/>
        <v>0</v>
      </c>
      <c r="J64" s="29"/>
    </row>
    <row r="65" spans="1:10" ht="45" customHeight="1">
      <c r="A65" s="26">
        <v>61</v>
      </c>
      <c r="B65" s="27">
        <v>672</v>
      </c>
      <c r="C65" s="35" t="s">
        <v>138</v>
      </c>
      <c r="D65" s="29" t="s">
        <v>139</v>
      </c>
      <c r="E65" s="30">
        <v>30</v>
      </c>
      <c r="F65" s="31">
        <v>30</v>
      </c>
      <c r="G65" s="32">
        <v>1200</v>
      </c>
      <c r="H65" s="33">
        <f t="shared" si="2"/>
        <v>0</v>
      </c>
      <c r="I65" s="36">
        <f t="shared" si="3"/>
        <v>0</v>
      </c>
      <c r="J65" s="29"/>
    </row>
    <row r="66" spans="1:10" ht="72" customHeight="1">
      <c r="A66" s="26">
        <v>62</v>
      </c>
      <c r="B66" s="27">
        <v>673</v>
      </c>
      <c r="C66" s="35" t="s">
        <v>140</v>
      </c>
      <c r="D66" s="29" t="s">
        <v>141</v>
      </c>
      <c r="E66" s="30">
        <v>45</v>
      </c>
      <c r="F66" s="31">
        <v>67</v>
      </c>
      <c r="G66" s="32">
        <v>2680</v>
      </c>
      <c r="H66" s="33">
        <f t="shared" si="2"/>
        <v>-22</v>
      </c>
      <c r="I66" s="36">
        <f t="shared" si="3"/>
        <v>-22</v>
      </c>
      <c r="J66" s="29"/>
    </row>
    <row r="67" spans="1:10" ht="45" customHeight="1">
      <c r="A67" s="26">
        <v>63</v>
      </c>
      <c r="B67" s="27">
        <v>674</v>
      </c>
      <c r="C67" s="35" t="s">
        <v>142</v>
      </c>
      <c r="D67" s="29" t="s">
        <v>143</v>
      </c>
      <c r="E67" s="30">
        <v>86</v>
      </c>
      <c r="F67" s="31">
        <v>127</v>
      </c>
      <c r="G67" s="32">
        <v>5080</v>
      </c>
      <c r="H67" s="33">
        <f t="shared" si="2"/>
        <v>-41</v>
      </c>
      <c r="I67" s="36">
        <f t="shared" si="3"/>
        <v>-41</v>
      </c>
      <c r="J67" s="29"/>
    </row>
    <row r="68" spans="1:10" ht="45" customHeight="1">
      <c r="A68" s="26">
        <v>64</v>
      </c>
      <c r="B68" s="27">
        <v>676</v>
      </c>
      <c r="C68" s="35" t="s">
        <v>144</v>
      </c>
      <c r="D68" s="29" t="s">
        <v>145</v>
      </c>
      <c r="E68" s="30">
        <v>41</v>
      </c>
      <c r="F68" s="31">
        <v>23</v>
      </c>
      <c r="G68" s="32">
        <v>920</v>
      </c>
      <c r="H68" s="33">
        <f t="shared" si="2"/>
        <v>18</v>
      </c>
      <c r="I68" s="36">
        <f t="shared" si="3"/>
        <v>18</v>
      </c>
      <c r="J68" s="29"/>
    </row>
    <row r="69" spans="1:10" ht="60" customHeight="1">
      <c r="A69" s="26">
        <v>65</v>
      </c>
      <c r="B69" s="27">
        <v>679</v>
      </c>
      <c r="C69" s="35" t="s">
        <v>146</v>
      </c>
      <c r="D69" s="29" t="s">
        <v>147</v>
      </c>
      <c r="E69" s="30">
        <v>62</v>
      </c>
      <c r="F69" s="31">
        <v>62</v>
      </c>
      <c r="G69" s="32">
        <v>2480</v>
      </c>
      <c r="H69" s="33">
        <f t="shared" si="2"/>
        <v>0</v>
      </c>
      <c r="I69" s="36">
        <f t="shared" si="3"/>
        <v>0</v>
      </c>
      <c r="J69" s="29"/>
    </row>
    <row r="70" spans="1:10" ht="36" customHeight="1">
      <c r="A70" s="26">
        <v>66</v>
      </c>
      <c r="B70" s="27">
        <v>681</v>
      </c>
      <c r="C70" s="35" t="s">
        <v>148</v>
      </c>
      <c r="D70" s="29" t="s">
        <v>149</v>
      </c>
      <c r="E70" s="30">
        <v>105</v>
      </c>
      <c r="F70" s="31">
        <v>105</v>
      </c>
      <c r="G70" s="32">
        <v>4200</v>
      </c>
      <c r="H70" s="33">
        <f t="shared" si="2"/>
        <v>0</v>
      </c>
      <c r="I70" s="36">
        <f t="shared" si="3"/>
        <v>0</v>
      </c>
      <c r="J70" s="29"/>
    </row>
    <row r="71" spans="1:10" ht="36" customHeight="1">
      <c r="A71" s="26">
        <v>67</v>
      </c>
      <c r="B71" s="27">
        <v>682</v>
      </c>
      <c r="C71" s="35" t="s">
        <v>150</v>
      </c>
      <c r="D71" s="29" t="s">
        <v>151</v>
      </c>
      <c r="E71" s="30">
        <v>61</v>
      </c>
      <c r="F71" s="31">
        <v>61</v>
      </c>
      <c r="G71" s="32">
        <v>2440</v>
      </c>
      <c r="H71" s="33"/>
      <c r="I71" s="36"/>
      <c r="J71" s="29"/>
    </row>
    <row r="72" spans="1:10" ht="36" customHeight="1">
      <c r="A72" s="26">
        <v>68</v>
      </c>
      <c r="B72" s="27">
        <v>683</v>
      </c>
      <c r="C72" s="35" t="s">
        <v>152</v>
      </c>
      <c r="D72" s="29" t="s">
        <v>153</v>
      </c>
      <c r="E72" s="30">
        <v>80</v>
      </c>
      <c r="F72" s="31">
        <v>80</v>
      </c>
      <c r="G72" s="32">
        <v>3200</v>
      </c>
      <c r="H72" s="33">
        <f t="shared" si="2"/>
        <v>0</v>
      </c>
      <c r="I72" s="36">
        <f t="shared" si="3"/>
        <v>0</v>
      </c>
      <c r="J72" s="29"/>
    </row>
    <row r="73" spans="1:10" ht="45" customHeight="1">
      <c r="A73" s="26">
        <v>69</v>
      </c>
      <c r="B73" s="27">
        <v>684</v>
      </c>
      <c r="C73" s="35" t="s">
        <v>154</v>
      </c>
      <c r="D73" s="29" t="s">
        <v>155</v>
      </c>
      <c r="E73" s="30">
        <v>94</v>
      </c>
      <c r="F73" s="31">
        <v>94</v>
      </c>
      <c r="G73" s="32">
        <v>3760</v>
      </c>
      <c r="H73" s="33">
        <f t="shared" si="2"/>
        <v>0</v>
      </c>
      <c r="I73" s="36">
        <f t="shared" si="3"/>
        <v>0</v>
      </c>
      <c r="J73" s="29"/>
    </row>
    <row r="74" spans="1:10" ht="36" customHeight="1">
      <c r="A74" s="26">
        <v>70</v>
      </c>
      <c r="B74" s="27">
        <v>687</v>
      </c>
      <c r="C74" s="35" t="s">
        <v>156</v>
      </c>
      <c r="D74" s="29" t="s">
        <v>157</v>
      </c>
      <c r="E74" s="30">
        <v>59</v>
      </c>
      <c r="F74" s="31">
        <v>59</v>
      </c>
      <c r="G74" s="32">
        <v>2360</v>
      </c>
      <c r="H74" s="33">
        <f t="shared" si="2"/>
        <v>0</v>
      </c>
      <c r="I74" s="36">
        <f t="shared" si="3"/>
        <v>0</v>
      </c>
      <c r="J74" s="29"/>
    </row>
    <row r="75" spans="1:10" ht="36" customHeight="1">
      <c r="A75" s="26">
        <v>71</v>
      </c>
      <c r="B75" s="27">
        <v>688</v>
      </c>
      <c r="C75" s="35" t="s">
        <v>158</v>
      </c>
      <c r="D75" s="29" t="s">
        <v>159</v>
      </c>
      <c r="E75" s="30">
        <v>43</v>
      </c>
      <c r="F75" s="31">
        <v>43</v>
      </c>
      <c r="G75" s="32">
        <v>1720</v>
      </c>
      <c r="H75" s="33">
        <f t="shared" si="2"/>
        <v>0</v>
      </c>
      <c r="I75" s="36">
        <f t="shared" si="3"/>
        <v>0</v>
      </c>
      <c r="J75" s="29"/>
    </row>
    <row r="76" spans="1:10" ht="36" customHeight="1">
      <c r="A76" s="26">
        <v>72</v>
      </c>
      <c r="B76" s="27">
        <v>689</v>
      </c>
      <c r="C76" s="35" t="s">
        <v>160</v>
      </c>
      <c r="D76" s="29" t="s">
        <v>161</v>
      </c>
      <c r="E76" s="30">
        <v>68</v>
      </c>
      <c r="F76" s="31">
        <v>68</v>
      </c>
      <c r="G76" s="32">
        <v>2720</v>
      </c>
      <c r="H76" s="33">
        <f t="shared" si="2"/>
        <v>0</v>
      </c>
      <c r="I76" s="36">
        <f t="shared" si="3"/>
        <v>0</v>
      </c>
      <c r="J76" s="29"/>
    </row>
    <row r="77" spans="1:10" ht="36" customHeight="1">
      <c r="A77" s="26">
        <v>73</v>
      </c>
      <c r="B77" s="27">
        <v>690</v>
      </c>
      <c r="C77" s="35" t="s">
        <v>162</v>
      </c>
      <c r="D77" s="29" t="s">
        <v>163</v>
      </c>
      <c r="E77" s="30">
        <v>59</v>
      </c>
      <c r="F77" s="31">
        <v>59</v>
      </c>
      <c r="G77" s="32">
        <v>2360</v>
      </c>
      <c r="H77" s="33">
        <f t="shared" si="2"/>
        <v>0</v>
      </c>
      <c r="I77" s="36">
        <f t="shared" si="3"/>
        <v>0</v>
      </c>
      <c r="J77" s="29"/>
    </row>
    <row r="78" spans="1:10" ht="36" customHeight="1">
      <c r="A78" s="26">
        <v>74</v>
      </c>
      <c r="B78" s="27">
        <v>692</v>
      </c>
      <c r="C78" s="35" t="s">
        <v>164</v>
      </c>
      <c r="D78" s="29" t="s">
        <v>165</v>
      </c>
      <c r="E78" s="30">
        <v>52</v>
      </c>
      <c r="F78" s="31">
        <v>52</v>
      </c>
      <c r="G78" s="32">
        <v>2080</v>
      </c>
      <c r="H78" s="33">
        <f t="shared" si="2"/>
        <v>0</v>
      </c>
      <c r="I78" s="36">
        <f t="shared" si="3"/>
        <v>0</v>
      </c>
      <c r="J78" s="29"/>
    </row>
    <row r="79" spans="1:10" ht="36" customHeight="1">
      <c r="A79" s="26">
        <v>75</v>
      </c>
      <c r="B79" s="27">
        <v>693</v>
      </c>
      <c r="C79" s="35" t="s">
        <v>166</v>
      </c>
      <c r="D79" s="29" t="s">
        <v>167</v>
      </c>
      <c r="E79" s="30">
        <v>29</v>
      </c>
      <c r="F79" s="31">
        <v>29</v>
      </c>
      <c r="G79" s="32">
        <v>1160</v>
      </c>
      <c r="H79" s="33">
        <f t="shared" si="2"/>
        <v>0</v>
      </c>
      <c r="I79" s="36">
        <f t="shared" si="3"/>
        <v>0</v>
      </c>
      <c r="J79" s="29"/>
    </row>
    <row r="80" spans="1:10" ht="36" customHeight="1">
      <c r="A80" s="26">
        <v>76</v>
      </c>
      <c r="B80" s="27">
        <v>694</v>
      </c>
      <c r="C80" s="35" t="s">
        <v>168</v>
      </c>
      <c r="D80" s="29" t="s">
        <v>169</v>
      </c>
      <c r="E80" s="30">
        <v>57</v>
      </c>
      <c r="F80" s="31">
        <v>57</v>
      </c>
      <c r="G80" s="32">
        <v>2280</v>
      </c>
      <c r="H80" s="33">
        <f t="shared" si="2"/>
        <v>0</v>
      </c>
      <c r="I80" s="36">
        <f t="shared" si="3"/>
        <v>0</v>
      </c>
      <c r="J80" s="29"/>
    </row>
    <row r="81" spans="1:12" ht="45" customHeight="1">
      <c r="A81" s="26">
        <v>77</v>
      </c>
      <c r="B81" s="27">
        <v>695</v>
      </c>
      <c r="C81" s="35" t="s">
        <v>170</v>
      </c>
      <c r="D81" s="29" t="s">
        <v>171</v>
      </c>
      <c r="E81" s="30">
        <v>50</v>
      </c>
      <c r="F81" s="31">
        <v>50</v>
      </c>
      <c r="G81" s="32">
        <v>2000</v>
      </c>
      <c r="H81" s="33">
        <f t="shared" si="2"/>
        <v>0</v>
      </c>
      <c r="I81" s="36">
        <f t="shared" si="3"/>
        <v>0</v>
      </c>
      <c r="J81" s="29"/>
    </row>
    <row r="82" spans="1:12" ht="36" customHeight="1">
      <c r="A82" s="26">
        <v>78</v>
      </c>
      <c r="B82" s="27">
        <v>699</v>
      </c>
      <c r="C82" s="35" t="s">
        <v>172</v>
      </c>
      <c r="D82" s="29" t="s">
        <v>173</v>
      </c>
      <c r="E82" s="30">
        <v>20</v>
      </c>
      <c r="F82" s="31">
        <v>20</v>
      </c>
      <c r="G82" s="32">
        <v>800</v>
      </c>
      <c r="H82" s="33">
        <f t="shared" si="2"/>
        <v>0</v>
      </c>
      <c r="I82" s="36">
        <f t="shared" si="3"/>
        <v>0</v>
      </c>
      <c r="J82" s="29"/>
    </row>
    <row r="83" spans="1:12" ht="36" customHeight="1">
      <c r="A83" s="26">
        <v>79</v>
      </c>
      <c r="B83" s="27">
        <v>700</v>
      </c>
      <c r="C83" s="35" t="s">
        <v>174</v>
      </c>
      <c r="D83" s="29" t="s">
        <v>175</v>
      </c>
      <c r="E83" s="30">
        <v>42</v>
      </c>
      <c r="F83" s="31">
        <v>42</v>
      </c>
      <c r="G83" s="32">
        <v>1680</v>
      </c>
      <c r="H83" s="33">
        <f t="shared" si="2"/>
        <v>0</v>
      </c>
      <c r="I83" s="36">
        <f t="shared" si="3"/>
        <v>0</v>
      </c>
      <c r="J83" s="29"/>
    </row>
    <row r="84" spans="1:12" ht="45" customHeight="1">
      <c r="A84" s="26">
        <v>80</v>
      </c>
      <c r="B84" s="27">
        <v>701</v>
      </c>
      <c r="C84" s="35" t="s">
        <v>176</v>
      </c>
      <c r="D84" s="29" t="s">
        <v>177</v>
      </c>
      <c r="E84" s="30">
        <v>51</v>
      </c>
      <c r="F84" s="31">
        <v>29</v>
      </c>
      <c r="G84" s="32">
        <v>1160</v>
      </c>
      <c r="H84" s="33">
        <f t="shared" ref="H84:H87" si="4">E84-F84</f>
        <v>22</v>
      </c>
      <c r="I84" s="36">
        <f t="shared" ref="I84:I87" si="5">E84-F84</f>
        <v>22</v>
      </c>
      <c r="J84" s="29"/>
    </row>
    <row r="85" spans="1:12" ht="45" customHeight="1">
      <c r="A85" s="26">
        <v>81</v>
      </c>
      <c r="B85" s="27">
        <v>705</v>
      </c>
      <c r="C85" s="35" t="s">
        <v>178</v>
      </c>
      <c r="D85" s="29" t="s">
        <v>179</v>
      </c>
      <c r="E85" s="30">
        <v>30</v>
      </c>
      <c r="F85" s="31">
        <v>30</v>
      </c>
      <c r="G85" s="32">
        <v>1200</v>
      </c>
      <c r="H85" s="33">
        <f t="shared" si="4"/>
        <v>0</v>
      </c>
      <c r="I85" s="36">
        <f t="shared" si="5"/>
        <v>0</v>
      </c>
      <c r="J85" s="29"/>
    </row>
    <row r="86" spans="1:12" ht="77.25" customHeight="1">
      <c r="A86" s="26">
        <v>82</v>
      </c>
      <c r="B86" s="27">
        <v>707</v>
      </c>
      <c r="C86" s="35" t="s">
        <v>180</v>
      </c>
      <c r="D86" s="29" t="s">
        <v>181</v>
      </c>
      <c r="E86" s="30">
        <v>394</v>
      </c>
      <c r="F86" s="31">
        <v>308</v>
      </c>
      <c r="G86" s="32">
        <v>12320</v>
      </c>
      <c r="H86" s="33">
        <f t="shared" si="4"/>
        <v>86</v>
      </c>
      <c r="I86" s="36">
        <f t="shared" si="5"/>
        <v>86</v>
      </c>
      <c r="J86" s="29"/>
    </row>
    <row r="87" spans="1:12" ht="36" customHeight="1">
      <c r="A87" s="26">
        <v>83</v>
      </c>
      <c r="B87" s="27">
        <v>708</v>
      </c>
      <c r="C87" s="35" t="s">
        <v>182</v>
      </c>
      <c r="D87" s="29" t="s">
        <v>183</v>
      </c>
      <c r="E87" s="30">
        <v>39</v>
      </c>
      <c r="F87" s="31">
        <v>39</v>
      </c>
      <c r="G87" s="32">
        <v>1560</v>
      </c>
      <c r="H87" s="33">
        <f t="shared" si="4"/>
        <v>0</v>
      </c>
      <c r="I87" s="36">
        <f t="shared" si="5"/>
        <v>0</v>
      </c>
      <c r="J87" s="29"/>
    </row>
    <row r="88" spans="1:12" ht="33.75" customHeight="1">
      <c r="A88" s="17"/>
      <c r="B88" s="17"/>
      <c r="C88" s="18" t="s">
        <v>13</v>
      </c>
      <c r="D88" s="19">
        <f>COUNTA(D5:D87)-COUNTIF(D5:D87,"本年取消")</f>
        <v>83</v>
      </c>
      <c r="E88" s="20"/>
      <c r="F88" s="21">
        <f>SUM(F5:F87)</f>
        <v>12246</v>
      </c>
      <c r="G88" s="22">
        <f>SUM(G5:G87)</f>
        <v>496000</v>
      </c>
      <c r="H88" s="23">
        <f>SUM(H89:H174)</f>
        <v>0</v>
      </c>
      <c r="I88" s="24">
        <f>SUM(I89:I174)</f>
        <v>0</v>
      </c>
      <c r="J88" s="21"/>
    </row>
    <row r="89" spans="1:12" ht="20.25" customHeight="1">
      <c r="A89" s="39"/>
      <c r="B89" s="40" t="s">
        <v>184</v>
      </c>
      <c r="C89" s="41"/>
      <c r="D89" s="42"/>
      <c r="E89" s="43"/>
      <c r="F89" s="43"/>
      <c r="G89" s="43"/>
      <c r="H89" s="43"/>
      <c r="I89" s="43"/>
      <c r="J89" s="43"/>
    </row>
    <row r="90" spans="1:12" ht="16.5" customHeight="1">
      <c r="B90" s="44" t="s">
        <v>185</v>
      </c>
      <c r="C90" s="48" t="s">
        <v>186</v>
      </c>
      <c r="D90" s="48"/>
      <c r="E90" s="48"/>
      <c r="F90" s="48"/>
      <c r="G90" s="48"/>
      <c r="H90" s="48"/>
      <c r="I90" s="48"/>
      <c r="J90" s="48"/>
      <c r="K90" s="45"/>
      <c r="L90" s="45"/>
    </row>
    <row r="91" spans="1:12" ht="21.95" customHeight="1">
      <c r="B91" s="44" t="s">
        <v>187</v>
      </c>
      <c r="C91" s="48" t="s">
        <v>188</v>
      </c>
      <c r="D91" s="48"/>
      <c r="E91" s="48"/>
      <c r="F91" s="48"/>
      <c r="G91" s="48"/>
      <c r="H91" s="48"/>
      <c r="I91" s="48"/>
      <c r="J91" s="48"/>
      <c r="K91" s="45"/>
      <c r="L91" s="45"/>
    </row>
    <row r="92" spans="1:12" ht="37.5" customHeight="1">
      <c r="B92" s="44" t="s">
        <v>189</v>
      </c>
      <c r="C92" s="48" t="s">
        <v>190</v>
      </c>
      <c r="D92" s="48"/>
      <c r="E92" s="48"/>
      <c r="F92" s="48"/>
      <c r="G92" s="48"/>
      <c r="H92" s="48"/>
      <c r="I92" s="48"/>
      <c r="J92" s="48"/>
      <c r="K92" s="45"/>
      <c r="L92" s="45"/>
    </row>
    <row r="93" spans="1:12" ht="21.95" customHeight="1">
      <c r="B93" s="44"/>
      <c r="C93" s="48"/>
      <c r="D93" s="48"/>
      <c r="E93" s="48"/>
      <c r="F93" s="48"/>
      <c r="G93" s="48"/>
      <c r="H93" s="48"/>
      <c r="I93" s="48"/>
      <c r="J93" s="48"/>
    </row>
  </sheetData>
  <autoFilter ref="A3:J87"/>
  <mergeCells count="4">
    <mergeCell ref="C90:J90"/>
    <mergeCell ref="C91:J91"/>
    <mergeCell ref="C92:J92"/>
    <mergeCell ref="C93:J93"/>
  </mergeCells>
  <phoneticPr fontId="3" type="noConversion"/>
  <printOptions horizontalCentered="1"/>
  <pageMargins left="0.39370078740157483" right="0.39370078740157483" top="0.39370078740157483" bottom="0.39370078740157483" header="0.31496062992125984" footer="0"/>
  <pageSetup paperSize="9" orientation="portrait" horizontalDpi="300" verticalDpi="300" r:id="rId1"/>
  <headerFooter>
    <oddFooter>&amp;C&amp;"標楷體,標準"&amp;10第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104下_校外_核定</vt:lpstr>
      <vt:lpstr>'104下_校外_核定'!Print_Titles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2016-06-17T02:15:24Z</cp:lastPrinted>
  <dcterms:created xsi:type="dcterms:W3CDTF">2016-06-06T07:34:33Z</dcterms:created>
  <dcterms:modified xsi:type="dcterms:W3CDTF">2016-06-17T02:23:16Z</dcterms:modified>
</cp:coreProperties>
</file>