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85" yWindow="2790" windowWidth="12120" windowHeight="8085" tabRatio="596"/>
  </bookViews>
  <sheets>
    <sheet name="花蓮區每日可送檢體之學校排程" sheetId="30" r:id="rId1"/>
    <sheet name="檢體說明" sheetId="25" r:id="rId2"/>
  </sheets>
  <definedNames>
    <definedName name="_xlnm.Print_Area" localSheetId="0">花蓮區每日可送檢體之學校排程!$A$1:$G$44</definedName>
    <definedName name="_xlnm.Print_Titles" localSheetId="0">花蓮區每日可送檢體之學校排程!$1:$3</definedName>
  </definedNames>
  <calcPr calcId="145621" refMode="R1C1"/>
</workbook>
</file>

<file path=xl/calcChain.xml><?xml version="1.0" encoding="utf-8"?>
<calcChain xmlns="http://schemas.openxmlformats.org/spreadsheetml/2006/main">
  <c r="G38" i="30" l="1"/>
  <c r="G34" i="30"/>
  <c r="G32" i="30"/>
  <c r="G31" i="30"/>
  <c r="G29" i="30"/>
  <c r="G28" i="30"/>
  <c r="F30" i="30"/>
  <c r="F27" i="30"/>
  <c r="G26" i="30"/>
  <c r="G25" i="30"/>
  <c r="G23" i="30"/>
  <c r="G22" i="30"/>
  <c r="F24" i="30"/>
  <c r="F14" i="30"/>
  <c r="F8" i="30"/>
  <c r="G10" i="30"/>
  <c r="G11" i="30"/>
  <c r="G12" i="30"/>
  <c r="G13" i="30"/>
  <c r="G9" i="30"/>
  <c r="G5" i="30"/>
  <c r="G6" i="30"/>
  <c r="G7" i="30"/>
  <c r="G4" i="30"/>
  <c r="G30" i="30" l="1"/>
  <c r="E43" i="30"/>
  <c r="E33" i="30"/>
  <c r="E30" i="30"/>
  <c r="G27" i="30"/>
  <c r="E27" i="30"/>
  <c r="G20" i="30"/>
  <c r="G19" i="30"/>
  <c r="G24" i="30"/>
  <c r="E24" i="30"/>
  <c r="G21" i="30"/>
  <c r="E21" i="30"/>
  <c r="G16" i="30"/>
  <c r="G17" i="30"/>
  <c r="G15" i="30"/>
  <c r="G18" i="30" s="1"/>
  <c r="E18" i="30"/>
  <c r="G14" i="30"/>
  <c r="E14" i="30"/>
  <c r="E8" i="30"/>
  <c r="E44" i="30" s="1"/>
  <c r="G8" i="30"/>
  <c r="F33" i="30"/>
  <c r="E35" i="30"/>
  <c r="F35" i="30"/>
  <c r="G35" i="30"/>
  <c r="G36" i="30"/>
  <c r="E37" i="30"/>
  <c r="G37" i="30" s="1"/>
  <c r="G39" i="30"/>
  <c r="E39" i="30"/>
  <c r="F39" i="30"/>
  <c r="G40" i="30"/>
  <c r="G43" i="30" s="1"/>
  <c r="G41" i="30"/>
  <c r="G42" i="30"/>
  <c r="F43" i="30"/>
  <c r="F44" i="30"/>
  <c r="G33" i="30" l="1"/>
  <c r="G44" i="30" l="1"/>
</calcChain>
</file>

<file path=xl/sharedStrings.xml><?xml version="1.0" encoding="utf-8"?>
<sst xmlns="http://schemas.openxmlformats.org/spreadsheetml/2006/main" count="92" uniqueCount="71">
  <si>
    <t>9/21</t>
    <phoneticPr fontId="5" type="noConversion"/>
  </si>
  <si>
    <t>華大附小</t>
    <phoneticPr fontId="5" type="noConversion"/>
  </si>
  <si>
    <t>明恥國小</t>
    <phoneticPr fontId="5" type="noConversion"/>
  </si>
  <si>
    <t>明廉國小</t>
    <phoneticPr fontId="5" type="noConversion"/>
  </si>
  <si>
    <t>吉安國中</t>
  </si>
  <si>
    <r>
      <t xml:space="preserve">一、四、七年級
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可收之檢驗項目</t>
    </r>
    <r>
      <rPr>
        <sz val="12"/>
        <rFont val="標楷體"/>
        <family val="4"/>
        <charset val="136"/>
      </rPr>
      <t>：尿液、蟯蟲</t>
    </r>
    <r>
      <rPr>
        <sz val="12"/>
        <rFont val="Times New Roman"/>
        <family val="1"/>
      </rPr>
      <t>)</t>
    </r>
    <phoneticPr fontId="5" type="noConversion"/>
  </si>
  <si>
    <t>明禮國小</t>
  </si>
  <si>
    <t>化仁國小</t>
  </si>
  <si>
    <t>美崙國中</t>
  </si>
  <si>
    <t>9/23</t>
    <phoneticPr fontId="5" type="noConversion"/>
  </si>
  <si>
    <t>宜昌國小</t>
  </si>
  <si>
    <t>9/29</t>
    <phoneticPr fontId="5" type="noConversion"/>
  </si>
  <si>
    <t>9/30</t>
    <phoneticPr fontId="5" type="noConversion"/>
  </si>
  <si>
    <t>2</t>
    <phoneticPr fontId="5" type="noConversion"/>
  </si>
  <si>
    <t>中正國小</t>
  </si>
  <si>
    <t>中華國小</t>
  </si>
  <si>
    <t>忠孝國小</t>
  </si>
  <si>
    <t>鑄強國小</t>
  </si>
  <si>
    <t>新城國小</t>
  </si>
  <si>
    <t>北埔國小</t>
  </si>
  <si>
    <t>吉安國小</t>
  </si>
  <si>
    <t>稻香國小</t>
  </si>
  <si>
    <t>太昌國小</t>
  </si>
  <si>
    <t>自強國中</t>
  </si>
  <si>
    <t>北昌國小</t>
  </si>
  <si>
    <t>新城國中</t>
  </si>
  <si>
    <t>中原國小</t>
  </si>
  <si>
    <t>宜昌國中</t>
  </si>
  <si>
    <t>星期</t>
    <phoneticPr fontId="5" type="noConversion"/>
  </si>
  <si>
    <t>編號</t>
    <phoneticPr fontId="5" type="noConversion"/>
  </si>
  <si>
    <t>海星國中</t>
  </si>
  <si>
    <t>化仁國中</t>
  </si>
  <si>
    <t>合計</t>
    <phoneticPr fontId="5" type="noConversion"/>
  </si>
  <si>
    <r>
      <t>當日可送檢</t>
    </r>
    <r>
      <rPr>
        <sz val="12"/>
        <rFont val="Times New Roman"/>
        <family val="1"/>
      </rPr>
      <t xml:space="preserve">
</t>
    </r>
    <r>
      <rPr>
        <sz val="12"/>
        <rFont val="標楷體"/>
        <family val="4"/>
        <charset val="136"/>
      </rPr>
      <t>體</t>
    </r>
    <r>
      <rPr>
        <sz val="12"/>
        <rFont val="標楷體"/>
        <family val="4"/>
        <charset val="136"/>
      </rPr>
      <t>之學校</t>
    </r>
    <phoneticPr fontId="5" type="noConversion"/>
  </si>
  <si>
    <t>-</t>
    <phoneticPr fontId="5" type="noConversion"/>
  </si>
  <si>
    <t>小計</t>
    <phoneticPr fontId="5" type="noConversion"/>
  </si>
  <si>
    <t>項目</t>
    <phoneticPr fontId="5" type="noConversion"/>
  </si>
  <si>
    <t>1</t>
    <phoneticPr fontId="5" type="noConversion"/>
  </si>
  <si>
    <t>花崗國中</t>
    <phoneticPr fontId="2" type="noConversion"/>
  </si>
  <si>
    <t>明義國小</t>
    <phoneticPr fontId="2" type="noConversion"/>
  </si>
  <si>
    <t>國風國中</t>
    <phoneticPr fontId="2" type="noConversion"/>
  </si>
  <si>
    <t>可檢驗人數</t>
    <phoneticPr fontId="5" type="noConversion"/>
  </si>
  <si>
    <t>注意事項</t>
    <phoneticPr fontId="5" type="noConversion"/>
  </si>
  <si>
    <t>花蓮區</t>
    <phoneticPr fontId="5" type="noConversion"/>
  </si>
  <si>
    <t>玉里區</t>
    <phoneticPr fontId="5" type="noConversion"/>
  </si>
  <si>
    <t>檢體回收作業方式</t>
    <phoneticPr fontId="5" type="noConversion"/>
  </si>
  <si>
    <t>說明</t>
    <phoneticPr fontId="5" type="noConversion"/>
  </si>
  <si>
    <t>海星國小</t>
    <phoneticPr fontId="5" type="noConversion"/>
  </si>
  <si>
    <t>日期</t>
    <phoneticPr fontId="5" type="noConversion"/>
  </si>
  <si>
    <t>匿名篩檢人數</t>
    <phoneticPr fontId="5" type="noConversion"/>
  </si>
  <si>
    <t>105年國小健檢_花蓮區每日可送檢體之學校排程</t>
    <phoneticPr fontId="5" type="noConversion"/>
  </si>
  <si>
    <t>9/12</t>
    <phoneticPr fontId="5" type="noConversion"/>
  </si>
  <si>
    <t>一</t>
    <phoneticPr fontId="5" type="noConversion"/>
  </si>
  <si>
    <t>9/19</t>
    <phoneticPr fontId="5" type="noConversion"/>
  </si>
  <si>
    <t>9/20</t>
    <phoneticPr fontId="5" type="noConversion"/>
  </si>
  <si>
    <t>二</t>
    <phoneticPr fontId="5" type="noConversion"/>
  </si>
  <si>
    <t>三</t>
    <phoneticPr fontId="5" type="noConversion"/>
  </si>
  <si>
    <t>五</t>
    <phoneticPr fontId="5" type="noConversion"/>
  </si>
  <si>
    <t>9/26</t>
    <phoneticPr fontId="5" type="noConversion"/>
  </si>
  <si>
    <t>9/27</t>
    <phoneticPr fontId="5" type="noConversion"/>
  </si>
  <si>
    <t>9/28</t>
    <phoneticPr fontId="5" type="noConversion"/>
  </si>
  <si>
    <t>四</t>
    <phoneticPr fontId="5" type="noConversion"/>
  </si>
  <si>
    <t>10/3</t>
    <phoneticPr fontId="5" type="noConversion"/>
  </si>
  <si>
    <t>10/4</t>
    <phoneticPr fontId="5" type="noConversion"/>
  </si>
  <si>
    <r>
      <t>105</t>
    </r>
    <r>
      <rPr>
        <sz val="16"/>
        <rFont val="標楷體"/>
        <family val="4"/>
        <charset val="136"/>
      </rPr>
      <t>年國小健檢</t>
    </r>
    <r>
      <rPr>
        <sz val="16"/>
        <rFont val="Times New Roman"/>
        <family val="1"/>
      </rPr>
      <t>_</t>
    </r>
    <r>
      <rPr>
        <sz val="16"/>
        <rFont val="標楷體"/>
        <family val="4"/>
        <charset val="136"/>
      </rPr>
      <t>每日送檢量說明</t>
    </r>
    <phoneticPr fontId="5" type="noConversion"/>
  </si>
  <si>
    <r>
      <t>1.</t>
    </r>
    <r>
      <rPr>
        <sz val="12"/>
        <rFont val="標楷體"/>
        <family val="4"/>
        <charset val="136"/>
      </rPr>
      <t>檢查人數大於</t>
    </r>
    <r>
      <rPr>
        <sz val="12"/>
        <rFont val="Times New Roman"/>
        <family val="1"/>
      </rPr>
      <t>80</t>
    </r>
    <r>
      <rPr>
        <sz val="12"/>
        <rFont val="標楷體"/>
        <family val="4"/>
        <charset val="136"/>
      </rPr>
      <t xml:space="preserve">人
</t>
    </r>
    <r>
      <rPr>
        <sz val="12"/>
        <rFont val="Times New Roman"/>
        <family val="1"/>
      </rPr>
      <t>2.</t>
    </r>
    <r>
      <rPr>
        <sz val="12"/>
        <rFont val="標楷體"/>
        <family val="4"/>
        <charset val="136"/>
      </rPr>
      <t>花蓮市臨近學校</t>
    </r>
    <phoneticPr fontId="5" type="noConversion"/>
  </si>
  <si>
    <r>
      <t>1.</t>
    </r>
    <r>
      <rPr>
        <sz val="12"/>
        <rFont val="標楷體"/>
        <family val="4"/>
        <charset val="136"/>
      </rPr>
      <t>檢查人數小於</t>
    </r>
    <r>
      <rPr>
        <sz val="12"/>
        <rFont val="Times New Roman"/>
        <family val="1"/>
      </rPr>
      <t>80</t>
    </r>
    <r>
      <rPr>
        <sz val="12"/>
        <rFont val="標楷體"/>
        <family val="4"/>
        <charset val="136"/>
      </rPr>
      <t xml:space="preserve">人
</t>
    </r>
    <r>
      <rPr>
        <sz val="12"/>
        <rFont val="Times New Roman"/>
        <family val="1"/>
      </rPr>
      <t>2.</t>
    </r>
    <r>
      <rPr>
        <sz val="12"/>
        <rFont val="標楷體"/>
        <family val="4"/>
        <charset val="136"/>
      </rPr>
      <t>距離花蓮市較遠之學校</t>
    </r>
    <r>
      <rPr>
        <sz val="12"/>
        <rFont val="Times New Roman"/>
        <family val="1"/>
      </rPr>
      <t xml:space="preserve">
3.</t>
    </r>
    <r>
      <rPr>
        <sz val="12"/>
        <rFont val="標楷體"/>
        <family val="4"/>
        <charset val="136"/>
      </rPr>
      <t>路程較遠之學校</t>
    </r>
    <phoneticPr fontId="5" type="noConversion"/>
  </si>
  <si>
    <r>
      <t>1.</t>
    </r>
    <r>
      <rPr>
        <sz val="12"/>
        <rFont val="標楷體"/>
        <family val="4"/>
        <charset val="136"/>
      </rPr>
      <t>安排指定日期統一派車收取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派車時間：上午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點</t>
    </r>
    <r>
      <rPr>
        <sz val="12"/>
        <rFont val="Times New Roman"/>
        <family val="1"/>
      </rPr>
      <t>30</t>
    </r>
    <r>
      <rPr>
        <sz val="12"/>
        <rFont val="標楷體"/>
        <family val="4"/>
        <charset val="136"/>
      </rPr>
      <t>分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。</t>
    </r>
    <r>
      <rPr>
        <sz val="12"/>
        <rFont val="標楷體"/>
        <family val="4"/>
        <charset val="136"/>
      </rPr>
      <t xml:space="preserve">
</t>
    </r>
    <r>
      <rPr>
        <sz val="12"/>
        <rFont val="Times New Roman"/>
        <family val="1"/>
      </rPr>
      <t>2.</t>
    </r>
    <r>
      <rPr>
        <sz val="12"/>
        <rFont val="標楷體"/>
        <family val="4"/>
        <charset val="136"/>
      </rPr>
      <t xml:space="preserve">若未能收集齊全之部份檢體，則請校護收集後擇期送交醫院。
</t>
    </r>
    <r>
      <rPr>
        <sz val="12"/>
        <rFont val="Times New Roman"/>
        <family val="1"/>
      </rPr>
      <t>3.</t>
    </r>
    <r>
      <rPr>
        <sz val="12"/>
        <rFont val="標楷體"/>
        <family val="4"/>
        <charset val="136"/>
      </rPr>
      <t>如自行送檢，請於</t>
    </r>
    <r>
      <rPr>
        <sz val="12"/>
        <rFont val="Times New Roman"/>
        <family val="1"/>
      </rPr>
      <t>105/10/5(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以後開始，並於上午</t>
    </r>
    <r>
      <rPr>
        <sz val="12"/>
        <rFont val="Times New Roman"/>
        <family val="1"/>
      </rPr>
      <t>12</t>
    </r>
    <r>
      <rPr>
        <sz val="12"/>
        <rFont val="標楷體"/>
        <family val="4"/>
        <charset val="136"/>
      </rPr>
      <t>點前送達。</t>
    </r>
    <phoneticPr fontId="5" type="noConversion"/>
  </si>
  <si>
    <r>
      <t xml:space="preserve">各學校自行與玉里慈濟醫院承辦人連絡預約
</t>
    </r>
    <r>
      <rPr>
        <sz val="12"/>
        <color indexed="10"/>
        <rFont val="Times New Roman"/>
        <family val="1"/>
      </rPr>
      <t>(</t>
    </r>
    <r>
      <rPr>
        <sz val="12"/>
        <color indexed="10"/>
        <rFont val="標楷體"/>
        <family val="4"/>
        <charset val="136"/>
      </rPr>
      <t>承辦人：謝文彬，連絡手機：</t>
    </r>
    <r>
      <rPr>
        <sz val="12"/>
        <color indexed="10"/>
        <rFont val="Times New Roman"/>
        <family val="1"/>
      </rPr>
      <t>0932-358-410)</t>
    </r>
    <phoneticPr fontId="5" type="noConversion"/>
  </si>
  <si>
    <r>
      <t>一、蟯蟲及尿液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不含匿名篩檢人數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：每日檢驗人數上限</t>
    </r>
    <r>
      <rPr>
        <sz val="12"/>
        <rFont val="Times New Roman"/>
        <family val="1"/>
      </rPr>
      <t>550</t>
    </r>
    <r>
      <rPr>
        <sz val="12"/>
        <rFont val="標楷體"/>
        <family val="4"/>
        <charset val="136"/>
      </rPr>
      <t>人。
二、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 xml:space="preserve">若排定日期有困難者，請聯絡花蓮慈濟醫院承辦人，可另行討論安排送檢日期。
</t>
    </r>
    <r>
      <rPr>
        <sz val="12"/>
        <rFont val="Times New Roman"/>
        <family val="1"/>
      </rPr>
      <t xml:space="preserve">    (</t>
    </r>
    <r>
      <rPr>
        <sz val="12"/>
        <rFont val="標楷體"/>
        <family val="4"/>
        <charset val="136"/>
      </rPr>
      <t>承辦人：吳采瑾，連絡電話：</t>
    </r>
    <r>
      <rPr>
        <sz val="12"/>
        <rFont val="Times New Roman"/>
        <family val="1"/>
      </rPr>
      <t>03-8561825*13125)</t>
    </r>
    <phoneticPr fontId="5" type="noConversion"/>
  </si>
  <si>
    <r>
      <t>1.</t>
    </r>
    <r>
      <rPr>
        <sz val="12"/>
        <rFont val="標楷體"/>
        <family val="4"/>
        <charset val="136"/>
      </rPr>
      <t xml:space="preserve">於檢查當日收齊檢體，送交醫院工作人員。
</t>
    </r>
    <r>
      <rPr>
        <sz val="12"/>
        <rFont val="Times New Roman"/>
        <family val="1"/>
      </rPr>
      <t>2.</t>
    </r>
    <r>
      <rPr>
        <sz val="12"/>
        <rFont val="標楷體"/>
        <family val="4"/>
        <charset val="136"/>
      </rPr>
      <t>如自行送檢，請於</t>
    </r>
    <r>
      <rPr>
        <sz val="12"/>
        <rFont val="Times New Roman"/>
        <family val="1"/>
      </rPr>
      <t>105/10/5(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以後開始，並於上午</t>
    </r>
    <r>
      <rPr>
        <sz val="12"/>
        <rFont val="Times New Roman"/>
        <family val="1"/>
      </rPr>
      <t>12</t>
    </r>
    <r>
      <rPr>
        <sz val="12"/>
        <rFont val="標楷體"/>
        <family val="4"/>
        <charset val="136"/>
      </rPr>
      <t>點前送達。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</si>
</sst>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);[Red]\(#,##0\)"/>
  </numFmts>
  <fonts count="33">
    <font>
      <sz val="12"/>
      <name val="標楷體"/>
      <family val="4"/>
      <charset val="136"/>
    </font>
    <font>
      <sz val="12"/>
      <name val="標楷體"/>
      <family val="4"/>
      <charset val="136"/>
    </font>
    <font>
      <sz val="18"/>
      <color indexed="8"/>
      <name val="標楷體"/>
      <family val="4"/>
      <charset val="136"/>
    </font>
    <font>
      <sz val="12"/>
      <color indexed="8"/>
      <name val="·s²Ó©úÅé"/>
      <family val="2"/>
    </font>
    <font>
      <sz val="12"/>
      <name val="Times New Roman"/>
      <family val="1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4"/>
      <name val="Times New Roman"/>
      <family val="1"/>
    </font>
    <font>
      <sz val="16"/>
      <name val="標楷體"/>
      <family val="4"/>
      <charset val="136"/>
    </font>
    <font>
      <sz val="16"/>
      <name val="Times New Roman"/>
      <family val="1"/>
    </font>
    <font>
      <sz val="12"/>
      <color indexed="10"/>
      <name val="標楷體"/>
      <family val="4"/>
      <charset val="136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sz val="12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name val="細明體"/>
      <family val="3"/>
      <charset val="136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17" borderId="2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" fillId="18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2" applyNumberFormat="0" applyAlignment="0" applyProtection="0">
      <alignment vertical="center"/>
    </xf>
    <xf numFmtId="0" fontId="28" fillId="17" borderId="8" applyNumberFormat="0" applyAlignment="0" applyProtection="0">
      <alignment vertical="center"/>
    </xf>
    <xf numFmtId="0" fontId="29" fillId="23" borderId="9" applyNumberFormat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4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0" fontId="6" fillId="0" borderId="10" xfId="2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6" fillId="24" borderId="10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4" fillId="0" borderId="10" xfId="2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25" borderId="10" xfId="0" applyFont="1" applyFill="1" applyBorder="1" applyAlignment="1">
      <alignment horizontal="center" vertical="center"/>
    </xf>
    <xf numFmtId="0" fontId="4" fillId="25" borderId="10" xfId="0" applyFont="1" applyFill="1" applyBorder="1" applyAlignment="1">
      <alignment horizontal="center" vertical="center" wrapText="1"/>
    </xf>
    <xf numFmtId="0" fontId="12" fillId="25" borderId="10" xfId="0" applyFont="1" applyFill="1" applyBorder="1" applyAlignment="1">
      <alignment horizontal="center" vertical="center"/>
    </xf>
    <xf numFmtId="0" fontId="14" fillId="24" borderId="10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176" fontId="8" fillId="24" borderId="10" xfId="0" applyNumberFormat="1" applyFont="1" applyFill="1" applyBorder="1" applyAlignment="1">
      <alignment horizontal="center" vertical="center"/>
    </xf>
    <xf numFmtId="0" fontId="1" fillId="24" borderId="10" xfId="0" applyFont="1" applyFill="1" applyBorder="1" applyAlignment="1">
      <alignment horizontal="center" vertical="center" wrapText="1"/>
    </xf>
    <xf numFmtId="49" fontId="0" fillId="0" borderId="10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0" fillId="24" borderId="10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49" fontId="6" fillId="25" borderId="10" xfId="0" applyNumberFormat="1" applyFont="1" applyFill="1" applyBorder="1" applyAlignment="1">
      <alignment horizontal="right" vertical="center"/>
    </xf>
    <xf numFmtId="49" fontId="4" fillId="25" borderId="10" xfId="0" applyNumberFormat="1" applyFont="1" applyFill="1" applyBorder="1" applyAlignment="1">
      <alignment horizontal="right" vertical="center"/>
    </xf>
    <xf numFmtId="49" fontId="4" fillId="0" borderId="15" xfId="0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center" vertical="center"/>
    </xf>
    <xf numFmtId="49" fontId="0" fillId="0" borderId="15" xfId="0" applyNumberFormat="1" applyFont="1" applyFill="1" applyBorder="1" applyAlignment="1">
      <alignment horizontal="center" vertical="center"/>
    </xf>
    <xf numFmtId="49" fontId="0" fillId="0" borderId="16" xfId="0" applyNumberFormat="1" applyFont="1" applyFill="1" applyBorder="1" applyAlignment="1">
      <alignment horizontal="center" vertical="center"/>
    </xf>
    <xf numFmtId="0" fontId="1" fillId="24" borderId="10" xfId="0" applyFont="1" applyFill="1" applyBorder="1" applyAlignment="1">
      <alignment horizontal="center" vertical="center" wrapText="1"/>
    </xf>
    <xf numFmtId="49" fontId="1" fillId="24" borderId="10" xfId="0" applyNumberFormat="1" applyFont="1" applyFill="1" applyBorder="1" applyAlignment="1">
      <alignment horizontal="center" vertical="center"/>
    </xf>
    <xf numFmtId="0" fontId="1" fillId="24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9" fontId="6" fillId="0" borderId="16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6" fillId="25" borderId="10" xfId="0" applyNumberFormat="1" applyFont="1" applyFill="1" applyBorder="1" applyAlignment="1">
      <alignment horizontal="center" vertical="center"/>
    </xf>
    <xf numFmtId="49" fontId="4" fillId="25" borderId="10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176" fontId="7" fillId="24" borderId="10" xfId="0" applyNumberFormat="1" applyFont="1" applyFill="1" applyBorder="1" applyAlignment="1">
      <alignment horizontal="center" vertical="center"/>
    </xf>
    <xf numFmtId="176" fontId="8" fillId="24" borderId="10" xfId="0" applyNumberFormat="1" applyFont="1" applyFill="1" applyBorder="1" applyAlignment="1">
      <alignment horizontal="center" vertical="center"/>
    </xf>
    <xf numFmtId="49" fontId="0" fillId="0" borderId="10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4" fillId="0" borderId="15" xfId="0" applyNumberFormat="1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</cellXfs>
  <cellStyles count="45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/>
    <cellStyle name="一般_Sheet1" xfId="20"/>
    <cellStyle name="千分位[0] 2" xfId="21"/>
    <cellStyle name="中等" xfId="22" builtinId="28" customBuiltin="1"/>
    <cellStyle name="合計" xfId="23" builtinId="25" customBuiltin="1"/>
    <cellStyle name="好" xfId="24" builtinId="26" customBuiltin="1"/>
    <cellStyle name="計算方式" xfId="25" builtinId="22" customBuiltin="1"/>
    <cellStyle name="連結的儲存格" xfId="26" builtinId="24" customBuiltin="1"/>
    <cellStyle name="備註" xfId="27" builtinId="10" customBuiltin="1"/>
    <cellStyle name="說明文字" xfId="28" builtinId="53" customBuiltin="1"/>
    <cellStyle name="輔色1" xfId="29" builtinId="29" customBuiltin="1"/>
    <cellStyle name="輔色2" xfId="30" builtinId="33" customBuiltin="1"/>
    <cellStyle name="輔色3" xfId="31" builtinId="37" customBuiltin="1"/>
    <cellStyle name="輔色4" xfId="32" builtinId="41" customBuiltin="1"/>
    <cellStyle name="輔色5" xfId="33" builtinId="45" customBuiltin="1"/>
    <cellStyle name="輔色6" xfId="34" builtinId="49" customBuiltin="1"/>
    <cellStyle name="標題" xfId="35" builtinId="15" customBuiltin="1"/>
    <cellStyle name="標題 1" xfId="36" builtinId="16" customBuiltin="1"/>
    <cellStyle name="標題 2" xfId="37" builtinId="17" customBuiltin="1"/>
    <cellStyle name="標題 3" xfId="38" builtinId="18" customBuiltin="1"/>
    <cellStyle name="標題 4" xfId="39" builtinId="19" customBuiltin="1"/>
    <cellStyle name="輸入" xfId="40" builtinId="20" customBuiltin="1"/>
    <cellStyle name="輸出" xfId="41" builtinId="21" customBuiltin="1"/>
    <cellStyle name="檢查儲存格" xfId="42" builtinId="23" customBuiltin="1"/>
    <cellStyle name="壞" xfId="43" builtinId="27" customBuiltin="1"/>
    <cellStyle name="警告文字" xfId="4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zoomScale="85" zoomScaleNormal="85" workbookViewId="0">
      <pane ySplit="3" topLeftCell="A4" activePane="bottomLeft" state="frozen"/>
      <selection pane="bottomLeft" activeCell="F39" sqref="F39"/>
    </sheetView>
  </sheetViews>
  <sheetFormatPr defaultRowHeight="25.5" customHeight="1"/>
  <cols>
    <col min="1" max="1" width="11.5" style="4" customWidth="1"/>
    <col min="2" max="3" width="11.5" style="3" customWidth="1"/>
    <col min="4" max="4" width="18.25" style="3" customWidth="1"/>
    <col min="5" max="5" width="19.25" style="3" customWidth="1"/>
    <col min="6" max="6" width="16.375" style="3" customWidth="1"/>
    <col min="7" max="7" width="11.375" style="3" customWidth="1"/>
    <col min="8" max="16384" width="9" style="3"/>
  </cols>
  <sheetData>
    <row r="1" spans="1:7" ht="24.75" customHeight="1">
      <c r="A1" s="24" t="s">
        <v>50</v>
      </c>
      <c r="B1" s="24"/>
      <c r="C1" s="24"/>
      <c r="D1" s="24"/>
      <c r="E1" s="24"/>
      <c r="F1" s="24"/>
      <c r="G1" s="24"/>
    </row>
    <row r="2" spans="1:7" ht="43.5" customHeight="1">
      <c r="A2" s="36" t="s">
        <v>48</v>
      </c>
      <c r="B2" s="37" t="s">
        <v>28</v>
      </c>
      <c r="C2" s="37" t="s">
        <v>29</v>
      </c>
      <c r="D2" s="35" t="s">
        <v>33</v>
      </c>
      <c r="E2" s="35" t="s">
        <v>5</v>
      </c>
      <c r="F2" s="35"/>
      <c r="G2" s="35"/>
    </row>
    <row r="3" spans="1:7" ht="28.5" customHeight="1">
      <c r="A3" s="36"/>
      <c r="B3" s="37"/>
      <c r="C3" s="37"/>
      <c r="D3" s="35"/>
      <c r="E3" s="8" t="s">
        <v>41</v>
      </c>
      <c r="F3" s="18" t="s">
        <v>49</v>
      </c>
      <c r="G3" s="8" t="s">
        <v>35</v>
      </c>
    </row>
    <row r="4" spans="1:7" ht="21.75" customHeight="1">
      <c r="A4" s="30" t="s">
        <v>51</v>
      </c>
      <c r="B4" s="25" t="s">
        <v>52</v>
      </c>
      <c r="C4" s="1">
        <v>1</v>
      </c>
      <c r="D4" s="2" t="s">
        <v>21</v>
      </c>
      <c r="E4" s="1">
        <v>104</v>
      </c>
      <c r="F4" s="21">
        <v>30</v>
      </c>
      <c r="G4" s="1">
        <f>SUM(E4:F4)</f>
        <v>134</v>
      </c>
    </row>
    <row r="5" spans="1:7" ht="21.75" customHeight="1">
      <c r="A5" s="31"/>
      <c r="B5" s="26"/>
      <c r="C5" s="1">
        <v>2</v>
      </c>
      <c r="D5" s="2" t="s">
        <v>20</v>
      </c>
      <c r="E5" s="1">
        <v>94</v>
      </c>
      <c r="F5" s="1"/>
      <c r="G5" s="22">
        <f t="shared" ref="G5:G7" si="0">SUM(E5:F5)</f>
        <v>94</v>
      </c>
    </row>
    <row r="6" spans="1:7" ht="21.75" customHeight="1">
      <c r="A6" s="31"/>
      <c r="B6" s="26"/>
      <c r="C6" s="1">
        <v>3</v>
      </c>
      <c r="D6" s="2" t="s">
        <v>4</v>
      </c>
      <c r="E6" s="1">
        <v>117</v>
      </c>
      <c r="F6" s="1">
        <v>30</v>
      </c>
      <c r="G6" s="22">
        <f t="shared" si="0"/>
        <v>147</v>
      </c>
    </row>
    <row r="7" spans="1:7" ht="21.75" customHeight="1">
      <c r="A7" s="31"/>
      <c r="B7" s="26"/>
      <c r="C7" s="1">
        <v>4</v>
      </c>
      <c r="D7" s="2" t="s">
        <v>22</v>
      </c>
      <c r="E7" s="1">
        <v>128</v>
      </c>
      <c r="F7" s="1"/>
      <c r="G7" s="22">
        <f t="shared" si="0"/>
        <v>128</v>
      </c>
    </row>
    <row r="8" spans="1:7" ht="21.75" customHeight="1">
      <c r="A8" s="28" t="s">
        <v>35</v>
      </c>
      <c r="B8" s="29"/>
      <c r="C8" s="29"/>
      <c r="D8" s="29"/>
      <c r="E8" s="12">
        <f>SUM(E4:E7)</f>
        <v>443</v>
      </c>
      <c r="F8" s="12">
        <f>SUM(F4:F7)</f>
        <v>60</v>
      </c>
      <c r="G8" s="14">
        <f>SUM(G4:G7)</f>
        <v>503</v>
      </c>
    </row>
    <row r="9" spans="1:7" ht="21.75" customHeight="1">
      <c r="A9" s="30" t="s">
        <v>53</v>
      </c>
      <c r="B9" s="25" t="s">
        <v>52</v>
      </c>
      <c r="C9" s="1">
        <v>1</v>
      </c>
      <c r="D9" s="2" t="s">
        <v>15</v>
      </c>
      <c r="E9" s="10">
        <v>98</v>
      </c>
      <c r="F9" s="1">
        <v>20</v>
      </c>
      <c r="G9" s="1">
        <f>SUM(E9:F9)</f>
        <v>118</v>
      </c>
    </row>
    <row r="10" spans="1:7" ht="21.75" customHeight="1">
      <c r="A10" s="31"/>
      <c r="B10" s="26"/>
      <c r="C10" s="1">
        <v>2</v>
      </c>
      <c r="D10" s="2" t="s">
        <v>26</v>
      </c>
      <c r="E10" s="10">
        <v>128</v>
      </c>
      <c r="F10" s="1">
        <v>20</v>
      </c>
      <c r="G10" s="22">
        <f t="shared" ref="G10:G13" si="1">SUM(E10:F10)</f>
        <v>148</v>
      </c>
    </row>
    <row r="11" spans="1:7" ht="21.75" customHeight="1">
      <c r="A11" s="31"/>
      <c r="B11" s="26"/>
      <c r="C11" s="1">
        <v>3</v>
      </c>
      <c r="D11" s="2" t="s">
        <v>7</v>
      </c>
      <c r="E11" s="10">
        <v>72</v>
      </c>
      <c r="F11" s="1"/>
      <c r="G11" s="22">
        <f t="shared" si="1"/>
        <v>72</v>
      </c>
    </row>
    <row r="12" spans="1:7" ht="21.75" customHeight="1">
      <c r="A12" s="31"/>
      <c r="B12" s="26"/>
      <c r="C12" s="1">
        <v>4</v>
      </c>
      <c r="D12" s="2" t="s">
        <v>31</v>
      </c>
      <c r="E12" s="10">
        <v>133</v>
      </c>
      <c r="F12" s="1"/>
      <c r="G12" s="22">
        <f t="shared" si="1"/>
        <v>133</v>
      </c>
    </row>
    <row r="13" spans="1:7" ht="21.75" customHeight="1">
      <c r="A13" s="32"/>
      <c r="B13" s="27"/>
      <c r="C13" s="1">
        <v>5</v>
      </c>
      <c r="D13" s="2" t="s">
        <v>6</v>
      </c>
      <c r="E13" s="10">
        <v>73</v>
      </c>
      <c r="F13" s="1"/>
      <c r="G13" s="22">
        <f t="shared" si="1"/>
        <v>73</v>
      </c>
    </row>
    <row r="14" spans="1:7" ht="21.75" customHeight="1">
      <c r="A14" s="28" t="s">
        <v>35</v>
      </c>
      <c r="B14" s="29"/>
      <c r="C14" s="29"/>
      <c r="D14" s="29"/>
      <c r="E14" s="12">
        <f>SUM(E9:E13)</f>
        <v>504</v>
      </c>
      <c r="F14" s="12">
        <f>SUM(F9:F13)</f>
        <v>40</v>
      </c>
      <c r="G14" s="14">
        <f>SUM(G9:G13)</f>
        <v>544</v>
      </c>
    </row>
    <row r="15" spans="1:7" ht="21.75" customHeight="1">
      <c r="A15" s="30" t="s">
        <v>54</v>
      </c>
      <c r="B15" s="25" t="s">
        <v>55</v>
      </c>
      <c r="C15" s="1">
        <v>1</v>
      </c>
      <c r="D15" s="6" t="s">
        <v>2</v>
      </c>
      <c r="E15" s="10">
        <v>79</v>
      </c>
      <c r="F15" s="1"/>
      <c r="G15" s="1">
        <f>E15</f>
        <v>79</v>
      </c>
    </row>
    <row r="16" spans="1:7" ht="21.75" customHeight="1">
      <c r="A16" s="31"/>
      <c r="B16" s="26"/>
      <c r="C16" s="1">
        <v>2</v>
      </c>
      <c r="D16" s="6" t="s">
        <v>47</v>
      </c>
      <c r="E16" s="10">
        <v>182</v>
      </c>
      <c r="F16" s="1"/>
      <c r="G16" s="1">
        <f t="shared" ref="G16:G17" si="2">E16</f>
        <v>182</v>
      </c>
    </row>
    <row r="17" spans="1:7" ht="21.75" customHeight="1">
      <c r="A17" s="32"/>
      <c r="B17" s="27"/>
      <c r="C17" s="1">
        <v>3</v>
      </c>
      <c r="D17" s="6" t="s">
        <v>17</v>
      </c>
      <c r="E17" s="10">
        <v>178</v>
      </c>
      <c r="F17" s="1"/>
      <c r="G17" s="1">
        <f t="shared" si="2"/>
        <v>178</v>
      </c>
    </row>
    <row r="18" spans="1:7" ht="21.75" customHeight="1">
      <c r="A18" s="28" t="s">
        <v>35</v>
      </c>
      <c r="B18" s="29"/>
      <c r="C18" s="29"/>
      <c r="D18" s="29"/>
      <c r="E18" s="12">
        <f>SUM(E15:E17)</f>
        <v>439</v>
      </c>
      <c r="F18" s="12" t="s">
        <v>34</v>
      </c>
      <c r="G18" s="14">
        <f>SUM(G15:G17)</f>
        <v>439</v>
      </c>
    </row>
    <row r="19" spans="1:7" ht="21.75" customHeight="1">
      <c r="A19" s="30" t="s">
        <v>0</v>
      </c>
      <c r="B19" s="33" t="s">
        <v>56</v>
      </c>
      <c r="C19" s="30" t="s">
        <v>37</v>
      </c>
      <c r="D19" s="6" t="s">
        <v>3</v>
      </c>
      <c r="E19" s="1">
        <v>192</v>
      </c>
      <c r="F19" s="1"/>
      <c r="G19" s="1">
        <f>E19</f>
        <v>192</v>
      </c>
    </row>
    <row r="20" spans="1:7" ht="21.75" customHeight="1">
      <c r="A20" s="32"/>
      <c r="B20" s="34"/>
      <c r="C20" s="32"/>
      <c r="D20" s="6" t="s">
        <v>8</v>
      </c>
      <c r="E20" s="10">
        <v>180</v>
      </c>
      <c r="F20" s="1"/>
      <c r="G20" s="1">
        <f>E20</f>
        <v>180</v>
      </c>
    </row>
    <row r="21" spans="1:7" ht="21.75" customHeight="1">
      <c r="A21" s="28" t="s">
        <v>35</v>
      </c>
      <c r="B21" s="29"/>
      <c r="C21" s="29"/>
      <c r="D21" s="29"/>
      <c r="E21" s="12">
        <f>SUM(E19:E20)</f>
        <v>372</v>
      </c>
      <c r="F21" s="12" t="s">
        <v>34</v>
      </c>
      <c r="G21" s="14">
        <f>SUM(G19:G20)</f>
        <v>372</v>
      </c>
    </row>
    <row r="22" spans="1:7" ht="21.75" customHeight="1">
      <c r="A22" s="30" t="s">
        <v>9</v>
      </c>
      <c r="B22" s="33" t="s">
        <v>57</v>
      </c>
      <c r="C22" s="1">
        <v>1</v>
      </c>
      <c r="D22" s="6" t="s">
        <v>16</v>
      </c>
      <c r="E22" s="1">
        <v>152</v>
      </c>
      <c r="F22" s="1"/>
      <c r="G22" s="1">
        <f>SUM(E22:F22)</f>
        <v>152</v>
      </c>
    </row>
    <row r="23" spans="1:7" ht="21.75" customHeight="1">
      <c r="A23" s="32"/>
      <c r="B23" s="40"/>
      <c r="C23" s="1">
        <v>2</v>
      </c>
      <c r="D23" s="6" t="s">
        <v>14</v>
      </c>
      <c r="E23" s="10">
        <v>346</v>
      </c>
      <c r="F23" s="1">
        <v>50</v>
      </c>
      <c r="G23" s="22">
        <f>SUM(E23:F23)</f>
        <v>396</v>
      </c>
    </row>
    <row r="24" spans="1:7" ht="21.75" customHeight="1">
      <c r="A24" s="42" t="s">
        <v>35</v>
      </c>
      <c r="B24" s="43"/>
      <c r="C24" s="43"/>
      <c r="D24" s="43"/>
      <c r="E24" s="12">
        <f>SUM(E22:E23)</f>
        <v>498</v>
      </c>
      <c r="F24" s="12">
        <f>SUM(F22:F23)</f>
        <v>50</v>
      </c>
      <c r="G24" s="14">
        <f>SUM(G22:G23)</f>
        <v>548</v>
      </c>
    </row>
    <row r="25" spans="1:7" ht="21.75" customHeight="1">
      <c r="A25" s="41" t="s">
        <v>58</v>
      </c>
      <c r="B25" s="38" t="s">
        <v>52</v>
      </c>
      <c r="C25" s="1">
        <v>1</v>
      </c>
      <c r="D25" s="6" t="s">
        <v>10</v>
      </c>
      <c r="E25" s="1">
        <v>266</v>
      </c>
      <c r="F25" s="1"/>
      <c r="G25" s="1">
        <f>SUM(E25:F25)</f>
        <v>266</v>
      </c>
    </row>
    <row r="26" spans="1:7" ht="21.75" customHeight="1">
      <c r="A26" s="41"/>
      <c r="B26" s="44"/>
      <c r="C26" s="1">
        <v>2</v>
      </c>
      <c r="D26" s="6" t="s">
        <v>27</v>
      </c>
      <c r="E26" s="1">
        <v>292</v>
      </c>
      <c r="F26" s="1">
        <v>30</v>
      </c>
      <c r="G26" s="22">
        <f>SUM(E26:F26)</f>
        <v>322</v>
      </c>
    </row>
    <row r="27" spans="1:7" ht="21.75" customHeight="1">
      <c r="A27" s="28" t="s">
        <v>35</v>
      </c>
      <c r="B27" s="29"/>
      <c r="C27" s="29"/>
      <c r="D27" s="29"/>
      <c r="E27" s="12">
        <f>SUM(E25:E26)</f>
        <v>558</v>
      </c>
      <c r="F27" s="12">
        <f>SUM(F25:F26)</f>
        <v>30</v>
      </c>
      <c r="G27" s="14">
        <f>SUM(G25:G26)</f>
        <v>588</v>
      </c>
    </row>
    <row r="28" spans="1:7" ht="21.75" customHeight="1">
      <c r="A28" s="41" t="s">
        <v>59</v>
      </c>
      <c r="B28" s="38" t="s">
        <v>55</v>
      </c>
      <c r="C28" s="1">
        <v>1</v>
      </c>
      <c r="D28" s="2" t="s">
        <v>24</v>
      </c>
      <c r="E28" s="1">
        <v>242</v>
      </c>
      <c r="F28" s="1">
        <v>30</v>
      </c>
      <c r="G28" s="1">
        <f>SUM(E28:F28)</f>
        <v>272</v>
      </c>
    </row>
    <row r="29" spans="1:7" ht="21.75" customHeight="1">
      <c r="A29" s="41"/>
      <c r="B29" s="39"/>
      <c r="C29" s="1">
        <v>2</v>
      </c>
      <c r="D29" s="2" t="s">
        <v>23</v>
      </c>
      <c r="E29" s="1">
        <v>244</v>
      </c>
      <c r="F29" s="1"/>
      <c r="G29" s="22">
        <f>SUM(E29:F29)</f>
        <v>244</v>
      </c>
    </row>
    <row r="30" spans="1:7" ht="21.75" customHeight="1">
      <c r="A30" s="28" t="s">
        <v>35</v>
      </c>
      <c r="B30" s="29"/>
      <c r="C30" s="29"/>
      <c r="D30" s="29"/>
      <c r="E30" s="12">
        <f>SUM(E28:E29)</f>
        <v>486</v>
      </c>
      <c r="F30" s="12">
        <f>SUM(F28:F29)</f>
        <v>30</v>
      </c>
      <c r="G30" s="14">
        <f>SUM(G28:G29)</f>
        <v>516</v>
      </c>
    </row>
    <row r="31" spans="1:7" ht="21.75" customHeight="1">
      <c r="A31" s="51" t="s">
        <v>60</v>
      </c>
      <c r="B31" s="45" t="s">
        <v>56</v>
      </c>
      <c r="C31" s="11">
        <v>1</v>
      </c>
      <c r="D31" s="6" t="s">
        <v>1</v>
      </c>
      <c r="E31" s="10">
        <v>277</v>
      </c>
      <c r="F31" s="1">
        <v>30</v>
      </c>
      <c r="G31" s="1">
        <f>SUM(E31:F31)</f>
        <v>307</v>
      </c>
    </row>
    <row r="32" spans="1:7" ht="21.75" customHeight="1">
      <c r="A32" s="52"/>
      <c r="B32" s="46"/>
      <c r="C32" s="11">
        <v>2</v>
      </c>
      <c r="D32" s="6" t="s">
        <v>30</v>
      </c>
      <c r="E32" s="10">
        <v>159</v>
      </c>
      <c r="F32" s="1"/>
      <c r="G32" s="22">
        <f>SUM(E32:F32)</f>
        <v>159</v>
      </c>
    </row>
    <row r="33" spans="1:7" ht="21.75" customHeight="1">
      <c r="A33" s="28" t="s">
        <v>35</v>
      </c>
      <c r="B33" s="29"/>
      <c r="C33" s="29"/>
      <c r="D33" s="29"/>
      <c r="E33" s="13">
        <f>SUM(E31:E32)</f>
        <v>436</v>
      </c>
      <c r="F33" s="13">
        <f>F31+F32</f>
        <v>30</v>
      </c>
      <c r="G33" s="14">
        <f>SUM(G31:G32)</f>
        <v>466</v>
      </c>
    </row>
    <row r="34" spans="1:7" ht="21.75" customHeight="1">
      <c r="A34" s="5" t="s">
        <v>11</v>
      </c>
      <c r="B34" s="20" t="s">
        <v>61</v>
      </c>
      <c r="C34" s="1">
        <v>1</v>
      </c>
      <c r="D34" s="6" t="s">
        <v>39</v>
      </c>
      <c r="E34" s="10">
        <v>497</v>
      </c>
      <c r="F34" s="1">
        <v>50</v>
      </c>
      <c r="G34" s="1">
        <f>SUM(E34:F34)</f>
        <v>547</v>
      </c>
    </row>
    <row r="35" spans="1:7" ht="21.75" customHeight="1">
      <c r="A35" s="28" t="s">
        <v>35</v>
      </c>
      <c r="B35" s="29"/>
      <c r="C35" s="29"/>
      <c r="D35" s="29"/>
      <c r="E35" s="12">
        <f>E34</f>
        <v>497</v>
      </c>
      <c r="F35" s="12">
        <f>F34</f>
        <v>50</v>
      </c>
      <c r="G35" s="14">
        <f>E35</f>
        <v>497</v>
      </c>
    </row>
    <row r="36" spans="1:7" ht="21.75" customHeight="1">
      <c r="A36" s="5" t="s">
        <v>12</v>
      </c>
      <c r="B36" s="20" t="s">
        <v>57</v>
      </c>
      <c r="C36" s="1">
        <v>1</v>
      </c>
      <c r="D36" s="6" t="s">
        <v>40</v>
      </c>
      <c r="E36" s="10">
        <v>539</v>
      </c>
      <c r="F36" s="10"/>
      <c r="G36" s="1">
        <f>E36</f>
        <v>539</v>
      </c>
    </row>
    <row r="37" spans="1:7" ht="21.75" customHeight="1">
      <c r="A37" s="28" t="s">
        <v>35</v>
      </c>
      <c r="B37" s="29"/>
      <c r="C37" s="29"/>
      <c r="D37" s="29"/>
      <c r="E37" s="12">
        <f>E36</f>
        <v>539</v>
      </c>
      <c r="F37" s="12" t="s">
        <v>34</v>
      </c>
      <c r="G37" s="14">
        <f>E37</f>
        <v>539</v>
      </c>
    </row>
    <row r="38" spans="1:7" ht="21.75" customHeight="1">
      <c r="A38" s="5" t="s">
        <v>62</v>
      </c>
      <c r="B38" s="19" t="s">
        <v>52</v>
      </c>
      <c r="C38" s="5" t="s">
        <v>13</v>
      </c>
      <c r="D38" s="6" t="s">
        <v>38</v>
      </c>
      <c r="E38" s="10">
        <v>400</v>
      </c>
      <c r="F38" s="10">
        <v>50</v>
      </c>
      <c r="G38" s="1">
        <f>SUM(E38:F38)</f>
        <v>450</v>
      </c>
    </row>
    <row r="39" spans="1:7" ht="21.75" customHeight="1">
      <c r="A39" s="28" t="s">
        <v>35</v>
      </c>
      <c r="B39" s="29"/>
      <c r="C39" s="29"/>
      <c r="D39" s="29"/>
      <c r="E39" s="12">
        <f>E38</f>
        <v>400</v>
      </c>
      <c r="F39" s="12">
        <f>F38</f>
        <v>50</v>
      </c>
      <c r="G39" s="14">
        <f>G38</f>
        <v>450</v>
      </c>
    </row>
    <row r="40" spans="1:7" ht="21.75" customHeight="1">
      <c r="A40" s="41" t="s">
        <v>63</v>
      </c>
      <c r="B40" s="49" t="s">
        <v>55</v>
      </c>
      <c r="C40" s="1">
        <v>1</v>
      </c>
      <c r="D40" s="6" t="s">
        <v>19</v>
      </c>
      <c r="E40" s="1">
        <v>140</v>
      </c>
      <c r="F40" s="1"/>
      <c r="G40" s="1">
        <f>E40+F40</f>
        <v>140</v>
      </c>
    </row>
    <row r="41" spans="1:7" ht="21.75" customHeight="1">
      <c r="A41" s="41"/>
      <c r="B41" s="50"/>
      <c r="C41" s="1">
        <v>2</v>
      </c>
      <c r="D41" s="6" t="s">
        <v>25</v>
      </c>
      <c r="E41" s="1">
        <v>138</v>
      </c>
      <c r="F41" s="1"/>
      <c r="G41" s="1">
        <f>E41</f>
        <v>138</v>
      </c>
    </row>
    <row r="42" spans="1:7" ht="21.75" customHeight="1">
      <c r="A42" s="41"/>
      <c r="B42" s="50"/>
      <c r="C42" s="1">
        <v>3</v>
      </c>
      <c r="D42" s="6" t="s">
        <v>18</v>
      </c>
      <c r="E42" s="1">
        <v>70</v>
      </c>
      <c r="F42" s="1"/>
      <c r="G42" s="1">
        <f>E42</f>
        <v>70</v>
      </c>
    </row>
    <row r="43" spans="1:7" ht="21.75" customHeight="1">
      <c r="A43" s="28" t="s">
        <v>35</v>
      </c>
      <c r="B43" s="29"/>
      <c r="C43" s="29"/>
      <c r="D43" s="29"/>
      <c r="E43" s="12">
        <f>SUM(E40:E42)</f>
        <v>348</v>
      </c>
      <c r="F43" s="12">
        <f>SUM(F40:F42)</f>
        <v>0</v>
      </c>
      <c r="G43" s="14">
        <f>SUM(G40:G42)</f>
        <v>348</v>
      </c>
    </row>
    <row r="44" spans="1:7" ht="28.5" customHeight="1">
      <c r="A44" s="47" t="s">
        <v>32</v>
      </c>
      <c r="B44" s="48"/>
      <c r="C44" s="48"/>
      <c r="D44" s="48"/>
      <c r="E44" s="17">
        <f>SUM(E8,E14,E18,E21,E24,E27,E30,E33,E35,E37,E39,E43)</f>
        <v>5520</v>
      </c>
      <c r="F44" s="17">
        <f>SUM(F8,F14,F18,F21,F24,F27,F30,F33,F35,F37,F39,F43)</f>
        <v>340</v>
      </c>
      <c r="G44" s="17">
        <f>SUM(G8,G14,G18,G21,G24,G27,G30,G33,G35,G37,G39,G43)</f>
        <v>5810</v>
      </c>
    </row>
    <row r="47" spans="1:7" ht="25.5" customHeight="1">
      <c r="A47" s="3"/>
    </row>
  </sheetData>
  <mergeCells count="38">
    <mergeCell ref="A43:D43"/>
    <mergeCell ref="B31:B32"/>
    <mergeCell ref="A39:D39"/>
    <mergeCell ref="A44:D44"/>
    <mergeCell ref="A40:A42"/>
    <mergeCell ref="B40:B42"/>
    <mergeCell ref="A35:D35"/>
    <mergeCell ref="A31:A32"/>
    <mergeCell ref="A33:D33"/>
    <mergeCell ref="A37:D37"/>
    <mergeCell ref="B28:B29"/>
    <mergeCell ref="A22:A23"/>
    <mergeCell ref="B22:B23"/>
    <mergeCell ref="A30:D30"/>
    <mergeCell ref="A28:A29"/>
    <mergeCell ref="A27:D27"/>
    <mergeCell ref="A24:D24"/>
    <mergeCell ref="A25:A26"/>
    <mergeCell ref="B25:B26"/>
    <mergeCell ref="A19:A20"/>
    <mergeCell ref="B19:B20"/>
    <mergeCell ref="A21:D21"/>
    <mergeCell ref="A15:A17"/>
    <mergeCell ref="C19:C20"/>
    <mergeCell ref="A1:G1"/>
    <mergeCell ref="B15:B17"/>
    <mergeCell ref="A18:D18"/>
    <mergeCell ref="B4:B7"/>
    <mergeCell ref="A4:A7"/>
    <mergeCell ref="B9:B13"/>
    <mergeCell ref="A9:A13"/>
    <mergeCell ref="A14:D14"/>
    <mergeCell ref="A8:D8"/>
    <mergeCell ref="E2:G2"/>
    <mergeCell ref="A2:A3"/>
    <mergeCell ref="B2:B3"/>
    <mergeCell ref="C2:C3"/>
    <mergeCell ref="D2:D3"/>
  </mergeCells>
  <phoneticPr fontId="5" type="noConversion"/>
  <printOptions horizontalCentered="1"/>
  <pageMargins left="0.39370078740157483" right="0.19685039370078741" top="0.19685039370078741" bottom="0.15748031496062992" header="0.19685039370078741" footer="0.19685039370078741"/>
  <pageSetup paperSize="9" scale="71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zoomScale="90" workbookViewId="0">
      <selection activeCell="C8" sqref="C8"/>
    </sheetView>
  </sheetViews>
  <sheetFormatPr defaultRowHeight="15.75"/>
  <cols>
    <col min="1" max="1" width="10.25" style="16" customWidth="1"/>
    <col min="2" max="2" width="23.5" style="16" customWidth="1"/>
    <col min="3" max="3" width="50.5" style="16" customWidth="1"/>
    <col min="4" max="4" width="46.375" style="16" customWidth="1"/>
    <col min="5" max="5" width="11.875" style="16" customWidth="1"/>
    <col min="6" max="16384" width="9" style="16"/>
  </cols>
  <sheetData>
    <row r="1" spans="1:4" ht="32.25" customHeight="1">
      <c r="A1" s="56" t="s">
        <v>64</v>
      </c>
      <c r="B1" s="56"/>
      <c r="C1" s="56"/>
      <c r="D1" s="56"/>
    </row>
    <row r="2" spans="1:4" ht="44.25" customHeight="1">
      <c r="A2" s="15" t="s">
        <v>36</v>
      </c>
      <c r="B2" s="23" t="s">
        <v>45</v>
      </c>
      <c r="C2" s="23" t="s">
        <v>46</v>
      </c>
      <c r="D2" s="23" t="s">
        <v>42</v>
      </c>
    </row>
    <row r="3" spans="1:4" ht="111" customHeight="1">
      <c r="A3" s="57" t="s">
        <v>43</v>
      </c>
      <c r="B3" s="7" t="s">
        <v>65</v>
      </c>
      <c r="C3" s="7" t="s">
        <v>67</v>
      </c>
      <c r="D3" s="59" t="s">
        <v>69</v>
      </c>
    </row>
    <row r="4" spans="1:4" ht="70.5" customHeight="1">
      <c r="A4" s="58"/>
      <c r="B4" s="7" t="s">
        <v>66</v>
      </c>
      <c r="C4" s="7" t="s">
        <v>70</v>
      </c>
      <c r="D4" s="60"/>
    </row>
    <row r="5" spans="1:4" ht="49.5" customHeight="1">
      <c r="A5" s="9" t="s">
        <v>44</v>
      </c>
      <c r="B5" s="53" t="s">
        <v>68</v>
      </c>
      <c r="C5" s="54"/>
      <c r="D5" s="55"/>
    </row>
  </sheetData>
  <mergeCells count="4">
    <mergeCell ref="B5:D5"/>
    <mergeCell ref="A1:D1"/>
    <mergeCell ref="A3:A4"/>
    <mergeCell ref="D3:D4"/>
  </mergeCells>
  <phoneticPr fontId="5" type="noConversion"/>
  <pageMargins left="0.75" right="0.75" top="1" bottom="1" header="0.5" footer="0.5"/>
  <pageSetup paperSize="9"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花蓮區每日可送檢體之學校排程</vt:lpstr>
      <vt:lpstr>檢體說明</vt:lpstr>
      <vt:lpstr>花蓮區每日可送檢體之學校排程!Print_Area</vt:lpstr>
      <vt:lpstr>花蓮區每日可送檢體之學校排程!Print_Titles</vt:lpstr>
    </vt:vector>
  </TitlesOfParts>
  <Company>花蓮縣教育局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花蓮縣教育局</dc:creator>
  <cp:lastModifiedBy>Tzuchi</cp:lastModifiedBy>
  <cp:lastPrinted>2015-07-15T08:51:33Z</cp:lastPrinted>
  <dcterms:created xsi:type="dcterms:W3CDTF">2005-07-08T05:43:10Z</dcterms:created>
  <dcterms:modified xsi:type="dcterms:W3CDTF">2016-07-18T22:30:14Z</dcterms:modified>
</cp:coreProperties>
</file>