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315" windowHeight="10305"/>
  </bookViews>
  <sheets>
    <sheet name="106下核定" sheetId="1" r:id="rId1"/>
  </sheets>
  <definedNames>
    <definedName name="_xlnm.Print_Titles" localSheetId="0">'106下核定'!$3:$3</definedName>
  </definedNames>
  <calcPr calcId="125725"/>
</workbook>
</file>

<file path=xl/calcChain.xml><?xml version="1.0" encoding="utf-8"?>
<calcChain xmlns="http://schemas.openxmlformats.org/spreadsheetml/2006/main">
  <c r="I88" i="1"/>
  <c r="H88"/>
  <c r="G88"/>
  <c r="F88"/>
  <c r="D88"/>
  <c r="I86"/>
  <c r="H86"/>
  <c r="I85"/>
  <c r="H85"/>
  <c r="I84"/>
  <c r="H84"/>
  <c r="I83"/>
  <c r="H83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G4"/>
  <c r="F4"/>
  <c r="D4"/>
</calcChain>
</file>

<file path=xl/sharedStrings.xml><?xml version="1.0" encoding="utf-8"?>
<sst xmlns="http://schemas.openxmlformats.org/spreadsheetml/2006/main" count="191" uniqueCount="190">
  <si>
    <t>花蓮縣補助106學年第2學期國中小校外教學午餐費核定表</t>
    <phoneticPr fontId="4" type="noConversion"/>
  </si>
  <si>
    <t>571體育及衛生教育-57100201衛生管理及獎補助-726獎助學員生給與</t>
    <phoneticPr fontId="4" type="noConversion"/>
  </si>
  <si>
    <t>序號</t>
  </si>
  <si>
    <t>會計代號</t>
    <phoneticPr fontId="4" type="noConversion"/>
  </si>
  <si>
    <t>學校名稱</t>
  </si>
  <si>
    <t>舉辦日期</t>
    <phoneticPr fontId="4" type="noConversion"/>
  </si>
  <si>
    <t>全校
人數</t>
    <phoneticPr fontId="4" type="noConversion"/>
  </si>
  <si>
    <t>參加
人數</t>
    <phoneticPr fontId="4" type="noConversion"/>
  </si>
  <si>
    <r>
      <t xml:space="preserve">金額
</t>
    </r>
    <r>
      <rPr>
        <sz val="8"/>
        <rFont val="標楷體"/>
        <family val="4"/>
        <charset val="136"/>
      </rPr>
      <t>國中50元,國小45元</t>
    </r>
    <phoneticPr fontId="4" type="noConversion"/>
  </si>
  <si>
    <t>留校用餐人數</t>
    <phoneticPr fontId="4" type="noConversion"/>
  </si>
  <si>
    <t>未參加人數</t>
    <phoneticPr fontId="4" type="noConversion"/>
  </si>
  <si>
    <t>備註</t>
    <phoneticPr fontId="4" type="noConversion"/>
  </si>
  <si>
    <t>總計</t>
    <phoneticPr fontId="4" type="noConversion"/>
  </si>
  <si>
    <t>CF7020</t>
    <phoneticPr fontId="3" type="noConversion"/>
  </si>
  <si>
    <t>美崙國中</t>
  </si>
  <si>
    <t>107.03.31_太魯閣國家公園/林田山_301
107.05.25_太魯閣國家公園_174</t>
  </si>
  <si>
    <t>花崗國中</t>
  </si>
  <si>
    <t>107.03.31_北市木柵動物園</t>
  </si>
  <si>
    <t>新城國中</t>
  </si>
  <si>
    <t>107.04.20_太魯閣國家公園_25</t>
  </si>
  <si>
    <t>吉安國中</t>
  </si>
  <si>
    <t>107.02.21~107.06.13_上騰工商_19人*14週週三</t>
    <phoneticPr fontId="3" type="noConversion"/>
  </si>
  <si>
    <t>技藝班</t>
    <phoneticPr fontId="3" type="noConversion"/>
  </si>
  <si>
    <t>平和國中</t>
    <phoneticPr fontId="3" type="noConversion"/>
  </si>
  <si>
    <t>107.05.03_壽豐火車站-台灣科普環島列車活動</t>
  </si>
  <si>
    <t>萬榮國中</t>
  </si>
  <si>
    <t>107.03.31_上騰中學.花蓮高農_生涯校外參訪_31
107.05.22_瑞穗_職場參訪_25</t>
  </si>
  <si>
    <t>光復國中</t>
  </si>
  <si>
    <t>107.04.19_花蓮高工.海星中學</t>
  </si>
  <si>
    <t>瑞穗國中</t>
  </si>
  <si>
    <t>107.06.01_東部海岸國家風景區秀姑巒溪遊客中心-東海泛舟</t>
  </si>
  <si>
    <t>三民國中</t>
  </si>
  <si>
    <t>107.03.31_羅山遊憩區</t>
  </si>
  <si>
    <t>玉里國中</t>
  </si>
  <si>
    <t>107.04.13_花蓮海洋公園</t>
  </si>
  <si>
    <t>玉東國中</t>
  </si>
  <si>
    <t>107.03.22_鳳林讚岼工坊體馬活動</t>
  </si>
  <si>
    <t>富里國中</t>
  </si>
  <si>
    <t>107.03.22_鯉魚潭.光復糖廠_80
107.03.31_台田體育中學_92</t>
  </si>
  <si>
    <t>豐濱國中</t>
  </si>
  <si>
    <t>107.04.27_花農.花商參訪(7-8年級)</t>
  </si>
  <si>
    <t>明禮國小</t>
  </si>
  <si>
    <t>107.04.20_池南森林遊樂區,兆豐農場.宜蘭傳藝中心</t>
  </si>
  <si>
    <t>明義國小</t>
  </si>
  <si>
    <t>107.03.02_401.405_池南自然教育中心_54
107.03.09_404.406_池南自然教育中心_56
107.03.16_409.410_池南自然教育中心_44
107.03.20_407.408_池南自然教育中心_55
107.03.30_402.403_池南自然教育中心_54
107.03.27_1_光榮博物館_209
107.03.27_2_縣立文化中心_219
107.04.30_6_宜蘭國立傳統藝術中心_271</t>
    <phoneticPr fontId="3" type="noConversion"/>
  </si>
  <si>
    <t>明廉國小</t>
  </si>
  <si>
    <t>107.04.02_1 鯉魚潭 78 _2 太魯閣遊客中心 67 _3 豐之谷自然生態公園 91 _4 池南森林遊樂區 76 _6 遠雄海洋公園 95</t>
  </si>
  <si>
    <t>明恥國小</t>
  </si>
  <si>
    <t>107.05.15
_1-3 池南自然教育中心 100 
_4-6 海洋公園 123 _特 鯉魚潭 19</t>
    <phoneticPr fontId="3" type="noConversion"/>
  </si>
  <si>
    <t>中正國小</t>
  </si>
  <si>
    <t>107.05.01_1 池南自然教育中心 154
107.05.08_2 花蓮光隆博物館 130
107.04.28_3 池南自然教育中心 175
107.05.03_4 林田山.大富大林.光復糖廠 151
107.05.03_6 花蓮遠雄海洋公園 170</t>
  </si>
  <si>
    <t>信義國小</t>
  </si>
  <si>
    <t>107.04.27_鯉魚潭.池南森林遊樂區.光復.大農大富</t>
  </si>
  <si>
    <t>復興國小</t>
  </si>
  <si>
    <t>105.04.24_兆豐農場 35 _海洋公園 39 _綠博 51</t>
  </si>
  <si>
    <t>中華國小</t>
  </si>
  <si>
    <t>107.04.20_光復博物館.兆豐農場.瑞穗牧場</t>
  </si>
  <si>
    <t>忠孝國小</t>
  </si>
  <si>
    <t>107.04.24_1 瑞想大地 61 _2 怡園度假村 62 _3 讚炭工房 71 _4 青陽農場 79 _5 林田山 75 _6 綠博 82</t>
  </si>
  <si>
    <t>北濱國小</t>
  </si>
  <si>
    <t>107.05.01 鯉魚潭及池南遊客中心</t>
  </si>
  <si>
    <t>鑄強國小</t>
  </si>
  <si>
    <t>107.04.26_國福碾米廠 100 _亞泥生態園區 87 _水產培育所 74 _怡園渡假村 74 _美崙山 83 _兆豐農場 93</t>
  </si>
  <si>
    <t>國福國小</t>
  </si>
  <si>
    <t>107.04.10_理想大地.松園別館</t>
  </si>
  <si>
    <t>新城國小</t>
  </si>
  <si>
    <t>107.04.17_花蓮市立兒童圖書館 38 _阿美麻糬文化館 47 _怡園渡假村 70 _兆豐農場 41 _太魯閣國家公園 33</t>
  </si>
  <si>
    <t>北埔國小</t>
  </si>
  <si>
    <t>107.03.27_3 兆豐農場 68
107.03.31_4 鯉魚潭.魚類培育所 75 _5 七星潭 75
107.04.03_2 鯉魚水潭 59
107.05.29_1 亞泥蝴蠂館 62</t>
  </si>
  <si>
    <t>康樂國小</t>
  </si>
  <si>
    <t>107.05.03_壽豐火車站</t>
  </si>
  <si>
    <t>嘉里國小</t>
  </si>
  <si>
    <t>107.04.27_野猴子戶外體驗學校</t>
  </si>
  <si>
    <t>吉安國小</t>
  </si>
  <si>
    <t>107.04.24_花蓮兆豐農場 68</t>
  </si>
  <si>
    <t>宜昌國小</t>
  </si>
  <si>
    <t>107.04.24
_1 美崙山公園 119
_2 吉安圖書館 126
_3 光隆博物館 151
_4 豐之谷 139
_5 怡園渡假村 135
_6 校內烤肉 126</t>
    <phoneticPr fontId="3" type="noConversion"/>
  </si>
  <si>
    <t>北昌國小</t>
  </si>
  <si>
    <t>107.05.08_1 怡園渡假村 132
107.05.22_2 花蓮港務局 137
107.03.31_大榮大富森林+馬太鞍溼地 113
107.06.15_出港賞鯨豚 112</t>
    <phoneticPr fontId="3" type="noConversion"/>
  </si>
  <si>
    <t>光華國小</t>
  </si>
  <si>
    <t>107.04.27_瑞穗鄉嘉茗茶園</t>
  </si>
  <si>
    <t>稻香國小</t>
  </si>
  <si>
    <t>107.05.01_1.2.5 怡園 125 _3.4.6 宜蘭綠博 135 _特 立川漁場 6</t>
  </si>
  <si>
    <t>南華國小</t>
  </si>
  <si>
    <t>107.05.04_光隆博物館</t>
  </si>
  <si>
    <t>化仁國小</t>
  </si>
  <si>
    <t>107.04.27_1.2 松園別館 72 _3 池南森林遊樂區 31 _4 太魯閣國家公園管理處 46 _5 立川漁場蜆之館 45 _6 花蓮遠雄海洋公園 39</t>
    <phoneticPr fontId="3" type="noConversion"/>
  </si>
  <si>
    <t>太昌國小</t>
  </si>
  <si>
    <t>107.04.20_1 池南森林遊樂區 55 _2 知卡宣公園 35 _3 鯉魚潭.水產培育所 64 _4 豐之谷 61 _5 光復馬太鞍涇地 45 _特 慶修書院.立川漁場 7</t>
  </si>
  <si>
    <t>平和國小</t>
  </si>
  <si>
    <t>107.03.09 太魯閣國家公園 13
107.04.26 宜蘭武荖坑 35</t>
    <phoneticPr fontId="3" type="noConversion"/>
  </si>
  <si>
    <t>部分學生13*2次</t>
    <phoneticPr fontId="3" type="noConversion"/>
  </si>
  <si>
    <t>豐裡國小</t>
  </si>
  <si>
    <t>107.04.27_光復.鳳林</t>
  </si>
  <si>
    <t>豐山國小</t>
  </si>
  <si>
    <t>107.05.03_台灣科普環島列車活動-壽豐火車站至花蓮火車站
107.05.10_松園別館-香又香便當店調查局-吉安慶修院</t>
    <phoneticPr fontId="3" type="noConversion"/>
  </si>
  <si>
    <t>87人*2次</t>
    <phoneticPr fontId="3" type="noConversion"/>
  </si>
  <si>
    <t>志學國小</t>
  </si>
  <si>
    <t>107.04.27_太魯閣國家公園.亞泥蝴蝶園</t>
  </si>
  <si>
    <t>溪口國小</t>
  </si>
  <si>
    <t>107.04.03_台東鸞山部落</t>
  </si>
  <si>
    <t>鳳林國小</t>
  </si>
  <si>
    <t>107.03.27_兆豐農場</t>
  </si>
  <si>
    <t>大榮國小</t>
  </si>
  <si>
    <t>107.06.15_卓清國小校際交流</t>
  </si>
  <si>
    <t>林榮國小</t>
  </si>
  <si>
    <t>107.03.31_海洋深層館</t>
  </si>
  <si>
    <t>長橋國小</t>
  </si>
  <si>
    <t>107.05.04_花蓮市津吉廚房</t>
  </si>
  <si>
    <t>北林國小</t>
  </si>
  <si>
    <t>107.04.26_太魯閣國家公園 20
107.06.28_海洋深層水教育園區 20
2次</t>
  </si>
  <si>
    <t>鳳仁國小</t>
  </si>
  <si>
    <t>107.5.04_羅山瀑布</t>
  </si>
  <si>
    <t>光復國小</t>
  </si>
  <si>
    <t>107.05.03_花蓮市</t>
  </si>
  <si>
    <t>太巴塱國小</t>
  </si>
  <si>
    <t>107.03.31_太巴塱社區 46
107.04.12_太巴塱社區 25
107.05.16_光復糖廠 35</t>
  </si>
  <si>
    <t>大進國小</t>
  </si>
  <si>
    <t>107.04.20
_1-4 光隆博物館.鐵道文化園區.松園別館 78 
_5-6大農大富平地森林 61</t>
    <phoneticPr fontId="3" type="noConversion"/>
  </si>
  <si>
    <t>瑞穗國小</t>
  </si>
  <si>
    <t>107.04.27
_1-2 光復大農大富平地森林 66
_3 光復糖廠 40
_4-5 海洋公園 65
_6 玉里鎮古蹟巡禮 32
_特 富里鄉羅山村泥火山 5</t>
  </si>
  <si>
    <t>瑞美國小</t>
  </si>
  <si>
    <t>107.04.20_鐵道文化園區.日風磚窯廠</t>
  </si>
  <si>
    <t>舞鶴國小</t>
  </si>
  <si>
    <t>107.04.20_花蓮市文化局</t>
  </si>
  <si>
    <t>瑞北國小</t>
  </si>
  <si>
    <t>107.04.13_花蓮地方法院.林田山</t>
  </si>
  <si>
    <t>玉里國小</t>
  </si>
  <si>
    <t>107.05.01_小雨蛙生態農場 133_理想大地 147
107.05.04_台東史前博物館 9</t>
  </si>
  <si>
    <t>源城國小</t>
  </si>
  <si>
    <t>107.04.17_花蓮糖廠</t>
  </si>
  <si>
    <t>樂合國小</t>
  </si>
  <si>
    <t>107.05.01_安通 17 
107.05.03_光復 9
107.05.04_瑞穗 16
107.06.22_宜昌國小 20</t>
  </si>
  <si>
    <t>三民國小</t>
  </si>
  <si>
    <t>107.03.31_都歷遊客中心</t>
  </si>
  <si>
    <t>德武國小</t>
  </si>
  <si>
    <t>107.03.29_池南自然教育中心</t>
  </si>
  <si>
    <t>中城國小</t>
  </si>
  <si>
    <t>107.04.03_蝴蝶谷.南安遊客中心.東里鐵馬驛站.玉溫泉_191
107.04.10_綠色博覽會 59 _黑熊教育館 43
107.04.13_黑熊教育館 66</t>
  </si>
  <si>
    <t>長良國小</t>
  </si>
  <si>
    <t>107.04.13
_高 壽豐文蘭國小 12 
_低 富里鄉羅山有機村 10</t>
    <phoneticPr fontId="3" type="noConversion"/>
  </si>
  <si>
    <t>富里國小</t>
  </si>
  <si>
    <t xml:space="preserve">107.03.22
_1-3 池上火車站.大波池 47
_4-6 池上騎單車步道 65 </t>
  </si>
  <si>
    <t>永豐國小</t>
  </si>
  <si>
    <t>107.04.19_台東史前博物館</t>
  </si>
  <si>
    <t>學田國小</t>
  </si>
  <si>
    <t>107.04.27_花蓮港務局.石雕館.花蓮高爾夫球場</t>
  </si>
  <si>
    <t>東竹國小</t>
  </si>
  <si>
    <t>107.05.03_春日國小</t>
  </si>
  <si>
    <t>秀林國小</t>
  </si>
  <si>
    <t>107.04.20_林田山</t>
  </si>
  <si>
    <t>佳民國小</t>
  </si>
  <si>
    <t>107.04.20_光復鄉日豐磚仔窯.花蓮糖廠</t>
  </si>
  <si>
    <t>銅門國小</t>
  </si>
  <si>
    <t>107.04.27_鯉魚潭</t>
  </si>
  <si>
    <t>水源國小</t>
  </si>
  <si>
    <t>107.05.04_宜蘭綠色博覽會</t>
  </si>
  <si>
    <t>文蘭國小</t>
  </si>
  <si>
    <t>107.04.03_花蓮縣文化局.慶修院.東華大學.綠川漁場</t>
  </si>
  <si>
    <t>景美國小</t>
  </si>
  <si>
    <t>107.03.30_花蓮文化局</t>
  </si>
  <si>
    <t>三棧國小</t>
  </si>
  <si>
    <t>107.03.30_月眉野猴子戶外教育學校</t>
  </si>
  <si>
    <t>銅蘭國小</t>
  </si>
  <si>
    <t>107.04.20_美崙山</t>
  </si>
  <si>
    <t>見晴國小</t>
  </si>
  <si>
    <t>107.04.03_春日國小</t>
  </si>
  <si>
    <t>明利國小</t>
  </si>
  <si>
    <t>107.06.26_低 林田山林業文化園區_16
107.06.26_中.高 台中自然科學博物館_33_非當日往返不予補助</t>
    <phoneticPr fontId="3" type="noConversion"/>
  </si>
  <si>
    <t xml:space="preserve">
台中33人_非當日往返不予補助</t>
    <phoneticPr fontId="3" type="noConversion"/>
  </si>
  <si>
    <t>卓溪國小</t>
  </si>
  <si>
    <t>107.05.03_瑞穗</t>
  </si>
  <si>
    <t>卓清國小</t>
  </si>
  <si>
    <t>107.04.19_花蓮市</t>
  </si>
  <si>
    <t>古風國小</t>
  </si>
  <si>
    <t>107.05.10_花蓮縣卓溪鄉</t>
  </si>
  <si>
    <t>卓樂國小</t>
  </si>
  <si>
    <t>107.04.13_池南森林遊樂區</t>
  </si>
  <si>
    <t>西富國小</t>
  </si>
  <si>
    <t>107.04.03_海洋公園</t>
  </si>
  <si>
    <t>中原國小</t>
  </si>
  <si>
    <t>107.05.04_1-2 台肥海洋深層水園區 108 _3 兆豐農場 66 _4 日豐磚仔窯.光復糖廠 74 _5 鐵道文化館.文創 69 _ 6 壽豐193腳踏車之旅 70 _特 林田山 13
107.06.08_5 台開心農場 69
107.06.22_5 花蓮漁港 69</t>
    <phoneticPr fontId="3" type="noConversion"/>
  </si>
  <si>
    <t>5年級69人*3次</t>
    <phoneticPr fontId="3" type="noConversion"/>
  </si>
  <si>
    <t>備註：</t>
    <phoneticPr fontId="3" type="noConversion"/>
  </si>
  <si>
    <t>一、</t>
    <phoneticPr fontId="3" type="noConversion"/>
  </si>
  <si>
    <r>
      <t>校外教學午餐費補助需符合於</t>
    </r>
    <r>
      <rPr>
        <sz val="12"/>
        <color rgb="FFFF0000"/>
        <rFont val="標楷體"/>
        <family val="4"/>
        <charset val="136"/>
      </rPr>
      <t>上課日舉行</t>
    </r>
    <r>
      <rPr>
        <sz val="12"/>
        <color theme="1"/>
        <rFont val="標楷體"/>
        <family val="4"/>
        <charset val="136"/>
      </rPr>
      <t>及</t>
    </r>
    <r>
      <rPr>
        <sz val="12"/>
        <color rgb="FFFF0000"/>
        <rFont val="標楷體"/>
        <family val="4"/>
        <charset val="136"/>
      </rPr>
      <t>當日往返</t>
    </r>
    <r>
      <rPr>
        <sz val="12"/>
        <color theme="1"/>
        <rFont val="標楷體"/>
        <family val="4"/>
        <charset val="136"/>
      </rPr>
      <t>等2條件。</t>
    </r>
    <phoneticPr fontId="3" type="noConversion"/>
  </si>
  <si>
    <t>二、</t>
    <phoneticPr fontId="3" type="noConversion"/>
  </si>
  <si>
    <r>
      <rPr>
        <sz val="12"/>
        <color rgb="FFFF0000"/>
        <rFont val="標楷體"/>
        <family val="4"/>
        <charset val="136"/>
      </rPr>
      <t>國中每餐補助50元，國小45元，</t>
    </r>
    <r>
      <rPr>
        <sz val="12"/>
        <color theme="1"/>
        <rFont val="標楷體"/>
        <family val="4"/>
        <charset val="136"/>
      </rPr>
      <t>每日參與活動人數與留校用餐人數不得大於該校學生數。</t>
    </r>
    <phoneticPr fontId="3" type="noConversion"/>
  </si>
  <si>
    <t>三、</t>
    <phoneticPr fontId="3" type="noConversion"/>
  </si>
  <si>
    <r>
      <t>請於</t>
    </r>
    <r>
      <rPr>
        <sz val="12"/>
        <color rgb="FFFF0000"/>
        <rFont val="標楷體"/>
        <family val="4"/>
        <charset val="136"/>
      </rPr>
      <t>活動結束後20日</t>
    </r>
    <r>
      <rPr>
        <sz val="12"/>
        <color theme="1"/>
        <rFont val="標楷體"/>
        <family val="4"/>
        <charset val="136"/>
      </rPr>
      <t>內檢具</t>
    </r>
    <r>
      <rPr>
        <sz val="12"/>
        <color rgb="FFFF0000"/>
        <rFont val="標楷體"/>
        <family val="4"/>
        <charset val="136"/>
      </rPr>
      <t>經費結報表</t>
    </r>
    <r>
      <rPr>
        <sz val="12"/>
        <color theme="1"/>
        <rFont val="標楷體"/>
        <family val="4"/>
        <charset val="136"/>
      </rPr>
      <t>一式2份送府核銷沖帳，如有執行結餘款，請以「</t>
    </r>
    <r>
      <rPr>
        <sz val="12"/>
        <color rgb="FFFF0000"/>
        <rFont val="標楷體"/>
        <family val="4"/>
        <charset val="136"/>
      </rPr>
      <t>繳款書</t>
    </r>
    <r>
      <rPr>
        <sz val="12"/>
        <color theme="1"/>
        <rFont val="標楷體"/>
        <family val="4"/>
        <charset val="136"/>
      </rPr>
      <t>」方式併同繳回。</t>
    </r>
    <phoneticPr fontId="3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</si>
</sst>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#,##0&quot; 校&quot;_ ;[Red]\-#,##0\ "/>
    <numFmt numFmtId="178" formatCode="#,##0_ ;[Red]\-#,##0\ "/>
  </numFmts>
  <fonts count="1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b/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76" fontId="2" fillId="2" borderId="0" xfId="1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distributed" vertical="center" wrapText="1" justifyLastLine="1"/>
    </xf>
    <xf numFmtId="49" fontId="9" fillId="3" borderId="1" xfId="0" applyNumberFormat="1" applyFont="1" applyFill="1" applyBorder="1" applyAlignment="1">
      <alignment horizontal="distributed" vertical="center" wrapText="1" justifyLastLine="1" shrinkToFit="1"/>
    </xf>
    <xf numFmtId="0" fontId="9" fillId="3" borderId="1" xfId="2" applyFont="1" applyFill="1" applyBorder="1" applyAlignment="1">
      <alignment horizontal="distributed" vertical="center" wrapText="1" justifyLastLine="1"/>
    </xf>
    <xf numFmtId="0" fontId="9" fillId="0" borderId="0" xfId="0" applyFont="1" applyAlignment="1">
      <alignment horizontal="distributed" vertical="center" justifyLastLine="1" shrinkToFit="1"/>
    </xf>
    <xf numFmtId="0" fontId="10" fillId="4" borderId="1" xfId="0" applyFont="1" applyFill="1" applyBorder="1" applyAlignment="1">
      <alignment horizontal="center" vertical="center" shrinkToFit="1"/>
    </xf>
    <xf numFmtId="49" fontId="10" fillId="4" borderId="1" xfId="0" applyNumberFormat="1" applyFont="1" applyFill="1" applyBorder="1" applyAlignment="1">
      <alignment horizontal="distributed" vertical="center" justifyLastLine="1" shrinkToFit="1"/>
    </xf>
    <xf numFmtId="177" fontId="11" fillId="4" borderId="1" xfId="2" applyNumberFormat="1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/>
    </xf>
    <xf numFmtId="176" fontId="11" fillId="4" borderId="1" xfId="2" applyNumberFormat="1" applyFont="1" applyFill="1" applyBorder="1" applyAlignment="1">
      <alignment horizontal="center" vertical="center" shrinkToFit="1"/>
    </xf>
    <xf numFmtId="176" fontId="12" fillId="5" borderId="1" xfId="2" applyNumberFormat="1" applyFont="1" applyFill="1" applyBorder="1" applyAlignment="1">
      <alignment horizontal="center" vertical="center" shrinkToFit="1"/>
    </xf>
    <xf numFmtId="176" fontId="11" fillId="6" borderId="1" xfId="2" applyNumberFormat="1" applyFont="1" applyFill="1" applyBorder="1" applyAlignment="1">
      <alignment horizontal="center" vertical="center" shrinkToFit="1"/>
    </xf>
    <xf numFmtId="178" fontId="11" fillId="4" borderId="1" xfId="2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49" fontId="14" fillId="0" borderId="1" xfId="3" applyNumberFormat="1" applyFont="1" applyBorder="1" applyAlignment="1" applyProtection="1">
      <alignment horizontal="center" vertical="center" shrinkToFit="1"/>
      <protection locked="0"/>
    </xf>
    <xf numFmtId="0" fontId="6" fillId="0" borderId="1" xfId="2" applyFont="1" applyBorder="1" applyAlignment="1">
      <alignment horizontal="left" vertical="center" wrapText="1"/>
    </xf>
    <xf numFmtId="178" fontId="14" fillId="0" borderId="1" xfId="3" applyNumberFormat="1" applyFont="1" applyBorder="1" applyAlignment="1" applyProtection="1">
      <alignment horizontal="right" vertical="center" shrinkToFit="1"/>
      <protection locked="0"/>
    </xf>
    <xf numFmtId="178" fontId="15" fillId="0" borderId="1" xfId="3" applyNumberFormat="1" applyFont="1" applyBorder="1" applyAlignment="1" applyProtection="1">
      <alignment horizontal="right" vertical="center" shrinkToFit="1"/>
      <protection locked="0"/>
    </xf>
    <xf numFmtId="176" fontId="12" fillId="5" borderId="1" xfId="1" applyNumberFormat="1" applyFont="1" applyFill="1" applyBorder="1" applyAlignment="1">
      <alignment horizontal="center" vertical="center"/>
    </xf>
    <xf numFmtId="178" fontId="11" fillId="6" borderId="1" xfId="1" applyNumberFormat="1" applyFont="1" applyFill="1" applyBorder="1" applyAlignment="1">
      <alignment horizontal="right" vertical="center"/>
    </xf>
    <xf numFmtId="178" fontId="11" fillId="7" borderId="1" xfId="1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178" fontId="11" fillId="8" borderId="1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49" fontId="14" fillId="0" borderId="1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49" fontId="16" fillId="0" borderId="0" xfId="2" applyNumberFormat="1" applyFont="1" applyBorder="1" applyAlignment="1">
      <alignment horizontal="right" vertical="center"/>
    </xf>
    <xf numFmtId="49" fontId="14" fillId="0" borderId="0" xfId="0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left" vertical="center" wrapText="1"/>
    </xf>
    <xf numFmtId="178" fontId="14" fillId="0" borderId="0" xfId="3" applyNumberFormat="1" applyFont="1" applyBorder="1" applyAlignment="1" applyProtection="1">
      <alignment horizontal="right" vertical="center" shrinkToFit="1"/>
      <protection locked="0"/>
    </xf>
    <xf numFmtId="0" fontId="17" fillId="0" borderId="0" xfId="0" applyFont="1" applyAlignment="1">
      <alignment horizontal="right"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49" fontId="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</cellXfs>
  <cellStyles count="10">
    <cellStyle name="一般" xfId="0" builtinId="0"/>
    <cellStyle name="一般 2 2" xfId="4"/>
    <cellStyle name="一般 3 2" xfId="5"/>
    <cellStyle name="一般 4" xfId="6"/>
    <cellStyle name="一般_0_103年度村里校運動會核定學校(已收文者) 2" xfId="2"/>
    <cellStyle name="一般_93學年教育員額編制表-估算 2" xfId="3"/>
    <cellStyle name="千分位" xfId="1" builtinId="3"/>
    <cellStyle name="千分位 2" xfId="7"/>
    <cellStyle name="千分位 2 2" xfId="8"/>
    <cellStyle name="千分位[0] 2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9900"/>
  </sheetPr>
  <dimension ref="A1:L93"/>
  <sheetViews>
    <sheetView tabSelected="1" zoomScale="120" zoomScaleNormal="120" zoomScaleSheetLayoutView="10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A63" sqref="A63:XFD64"/>
    </sheetView>
  </sheetViews>
  <sheetFormatPr defaultColWidth="9" defaultRowHeight="16.5"/>
  <cols>
    <col min="1" max="1" width="3.75" style="6" customWidth="1"/>
    <col min="2" max="2" width="4.5" style="6" customWidth="1"/>
    <col min="3" max="3" width="9.75" style="46" customWidth="1"/>
    <col min="4" max="4" width="32.125" style="46" customWidth="1"/>
    <col min="5" max="5" width="7" style="46" customWidth="1"/>
    <col min="6" max="6" width="9.125" style="47" customWidth="1"/>
    <col min="7" max="7" width="14" style="46" customWidth="1"/>
    <col min="8" max="9" width="7.625" style="46" hidden="1" customWidth="1"/>
    <col min="10" max="10" width="16.5" style="46" customWidth="1"/>
    <col min="11" max="16384" width="9" style="5"/>
  </cols>
  <sheetData>
    <row r="1" spans="1:10" ht="24.6" customHeight="1">
      <c r="A1" s="1" t="s">
        <v>0</v>
      </c>
      <c r="B1" s="2"/>
      <c r="C1" s="3"/>
      <c r="D1" s="3"/>
      <c r="E1" s="3"/>
      <c r="F1" s="3"/>
      <c r="G1" s="3"/>
      <c r="H1" s="4"/>
      <c r="I1" s="4"/>
      <c r="J1" s="5"/>
    </row>
    <row r="2" spans="1:10" s="8" customFormat="1">
      <c r="A2" s="2" t="s">
        <v>1</v>
      </c>
      <c r="B2" s="6"/>
      <c r="C2" s="7"/>
      <c r="D2" s="6"/>
      <c r="E2" s="6"/>
      <c r="F2" s="6"/>
      <c r="G2" s="6"/>
      <c r="H2" s="6"/>
      <c r="I2" s="6"/>
      <c r="J2" s="6"/>
    </row>
    <row r="3" spans="1:10" s="15" customFormat="1" ht="33">
      <c r="A3" s="9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14" t="s">
        <v>11</v>
      </c>
    </row>
    <row r="4" spans="1:10" s="24" customFormat="1" ht="31.15" customHeight="1">
      <c r="A4" s="16"/>
      <c r="B4" s="16"/>
      <c r="C4" s="17" t="s">
        <v>12</v>
      </c>
      <c r="D4" s="18">
        <f>COUNTA(D5:D87)-COUNTIF(D6:D88,"本年取消")</f>
        <v>82</v>
      </c>
      <c r="E4" s="19"/>
      <c r="F4" s="20">
        <f>SUM(F5:F87)</f>
        <v>13068</v>
      </c>
      <c r="G4" s="21">
        <f>SUM(G5:G87)</f>
        <v>598140</v>
      </c>
      <c r="H4" s="22">
        <f>SUM(H5:H87)</f>
        <v>3336</v>
      </c>
      <c r="I4" s="23">
        <f>SUM(I5:I87)</f>
        <v>3336</v>
      </c>
      <c r="J4" s="20" t="s">
        <v>13</v>
      </c>
    </row>
    <row r="5" spans="1:10" ht="45" customHeight="1">
      <c r="A5" s="25">
        <v>1</v>
      </c>
      <c r="B5" s="26">
        <v>310</v>
      </c>
      <c r="C5" s="27" t="s">
        <v>14</v>
      </c>
      <c r="D5" s="28" t="s">
        <v>15</v>
      </c>
      <c r="E5" s="29">
        <v>500</v>
      </c>
      <c r="F5" s="30">
        <v>475</v>
      </c>
      <c r="G5" s="31">
        <v>23750</v>
      </c>
      <c r="H5" s="32">
        <f>E5-F5</f>
        <v>25</v>
      </c>
      <c r="I5" s="33">
        <f>E5-F5</f>
        <v>25</v>
      </c>
      <c r="J5" s="28"/>
    </row>
    <row r="6" spans="1:10" ht="36" customHeight="1">
      <c r="A6" s="25">
        <v>2</v>
      </c>
      <c r="B6" s="26">
        <v>311</v>
      </c>
      <c r="C6" s="27" t="s">
        <v>16</v>
      </c>
      <c r="D6" s="28" t="s">
        <v>17</v>
      </c>
      <c r="E6" s="29">
        <v>1249</v>
      </c>
      <c r="F6" s="30">
        <v>418</v>
      </c>
      <c r="G6" s="31">
        <v>20900</v>
      </c>
      <c r="H6" s="32">
        <f t="shared" ref="H6:H17" si="0">E6-F6</f>
        <v>831</v>
      </c>
      <c r="I6" s="33">
        <f t="shared" ref="I6:I17" si="1">E6-F6</f>
        <v>831</v>
      </c>
      <c r="J6" s="28"/>
    </row>
    <row r="7" spans="1:10" ht="36" customHeight="1">
      <c r="A7" s="25">
        <v>3</v>
      </c>
      <c r="B7" s="26">
        <v>316</v>
      </c>
      <c r="C7" s="27" t="s">
        <v>18</v>
      </c>
      <c r="D7" s="28" t="s">
        <v>19</v>
      </c>
      <c r="E7" s="29">
        <v>378</v>
      </c>
      <c r="F7" s="30">
        <v>25</v>
      </c>
      <c r="G7" s="31">
        <v>1250</v>
      </c>
      <c r="H7" s="32">
        <f t="shared" si="0"/>
        <v>353</v>
      </c>
      <c r="I7" s="33">
        <f t="shared" si="1"/>
        <v>353</v>
      </c>
      <c r="J7" s="28"/>
    </row>
    <row r="8" spans="1:10" ht="36" customHeight="1">
      <c r="A8" s="25">
        <v>4</v>
      </c>
      <c r="B8" s="26">
        <v>320</v>
      </c>
      <c r="C8" s="27" t="s">
        <v>20</v>
      </c>
      <c r="D8" s="28" t="s">
        <v>21</v>
      </c>
      <c r="E8" s="29">
        <v>342</v>
      </c>
      <c r="F8" s="30">
        <v>266</v>
      </c>
      <c r="G8" s="31">
        <v>13300</v>
      </c>
      <c r="H8" s="32">
        <f t="shared" si="0"/>
        <v>76</v>
      </c>
      <c r="I8" s="33">
        <f t="shared" si="1"/>
        <v>76</v>
      </c>
      <c r="J8" s="28" t="s">
        <v>22</v>
      </c>
    </row>
    <row r="9" spans="1:10" ht="31.9" customHeight="1">
      <c r="A9" s="25">
        <v>5</v>
      </c>
      <c r="B9" s="26">
        <v>321</v>
      </c>
      <c r="C9" s="27" t="s">
        <v>23</v>
      </c>
      <c r="D9" s="28" t="s">
        <v>24</v>
      </c>
      <c r="E9" s="29">
        <v>103</v>
      </c>
      <c r="F9" s="30">
        <v>30</v>
      </c>
      <c r="G9" s="31">
        <v>1500</v>
      </c>
      <c r="H9" s="32">
        <f t="shared" si="0"/>
        <v>73</v>
      </c>
      <c r="I9" s="33">
        <f t="shared" si="1"/>
        <v>73</v>
      </c>
      <c r="J9" s="28"/>
    </row>
    <row r="10" spans="1:10" ht="45" customHeight="1">
      <c r="A10" s="25">
        <v>6</v>
      </c>
      <c r="B10" s="26">
        <v>326</v>
      </c>
      <c r="C10" s="27" t="s">
        <v>25</v>
      </c>
      <c r="D10" s="28" t="s">
        <v>26</v>
      </c>
      <c r="E10" s="29">
        <v>50</v>
      </c>
      <c r="F10" s="30">
        <v>56</v>
      </c>
      <c r="G10" s="31">
        <v>2800</v>
      </c>
      <c r="H10" s="32">
        <f t="shared" si="0"/>
        <v>-6</v>
      </c>
      <c r="I10" s="33">
        <f t="shared" si="1"/>
        <v>-6</v>
      </c>
      <c r="J10" s="28"/>
    </row>
    <row r="11" spans="1:10" ht="31.9" customHeight="1">
      <c r="A11" s="25">
        <v>7</v>
      </c>
      <c r="B11" s="26">
        <v>327</v>
      </c>
      <c r="C11" s="27" t="s">
        <v>27</v>
      </c>
      <c r="D11" s="28" t="s">
        <v>28</v>
      </c>
      <c r="E11" s="29">
        <v>250</v>
      </c>
      <c r="F11" s="30">
        <v>84</v>
      </c>
      <c r="G11" s="31">
        <v>4200</v>
      </c>
      <c r="H11" s="32">
        <f t="shared" si="0"/>
        <v>166</v>
      </c>
      <c r="I11" s="33">
        <f t="shared" si="1"/>
        <v>166</v>
      </c>
      <c r="J11" s="28"/>
    </row>
    <row r="12" spans="1:10" ht="31.9" customHeight="1">
      <c r="A12" s="25">
        <v>8</v>
      </c>
      <c r="B12" s="26">
        <v>329</v>
      </c>
      <c r="C12" s="27" t="s">
        <v>29</v>
      </c>
      <c r="D12" s="28" t="s">
        <v>30</v>
      </c>
      <c r="E12" s="29">
        <v>280</v>
      </c>
      <c r="F12" s="30">
        <v>75</v>
      </c>
      <c r="G12" s="31">
        <v>3750</v>
      </c>
      <c r="H12" s="32">
        <f t="shared" si="0"/>
        <v>205</v>
      </c>
      <c r="I12" s="33">
        <f t="shared" si="1"/>
        <v>205</v>
      </c>
      <c r="J12" s="28"/>
    </row>
    <row r="13" spans="1:10" ht="31.9" customHeight="1">
      <c r="A13" s="25">
        <v>9</v>
      </c>
      <c r="B13" s="26">
        <v>330</v>
      </c>
      <c r="C13" s="27" t="s">
        <v>31</v>
      </c>
      <c r="D13" s="28" t="s">
        <v>32</v>
      </c>
      <c r="E13" s="29">
        <v>100</v>
      </c>
      <c r="F13" s="30">
        <v>100</v>
      </c>
      <c r="G13" s="31">
        <v>5000</v>
      </c>
      <c r="H13" s="32">
        <f t="shared" si="0"/>
        <v>0</v>
      </c>
      <c r="I13" s="33">
        <f t="shared" si="1"/>
        <v>0</v>
      </c>
      <c r="J13" s="28"/>
    </row>
    <row r="14" spans="1:10" ht="31.9" customHeight="1">
      <c r="A14" s="25">
        <v>10</v>
      </c>
      <c r="B14" s="26">
        <v>332</v>
      </c>
      <c r="C14" s="27" t="s">
        <v>33</v>
      </c>
      <c r="D14" s="28" t="s">
        <v>34</v>
      </c>
      <c r="E14" s="29">
        <v>625</v>
      </c>
      <c r="F14" s="30">
        <v>192</v>
      </c>
      <c r="G14" s="31">
        <v>9600</v>
      </c>
      <c r="H14" s="32">
        <f t="shared" si="0"/>
        <v>433</v>
      </c>
      <c r="I14" s="33">
        <f t="shared" si="1"/>
        <v>433</v>
      </c>
      <c r="J14" s="28"/>
    </row>
    <row r="15" spans="1:10" ht="31.9" customHeight="1">
      <c r="A15" s="25">
        <v>11</v>
      </c>
      <c r="B15" s="26">
        <v>333</v>
      </c>
      <c r="C15" s="27" t="s">
        <v>35</v>
      </c>
      <c r="D15" s="28" t="s">
        <v>36</v>
      </c>
      <c r="E15" s="29">
        <v>89</v>
      </c>
      <c r="F15" s="30">
        <v>90</v>
      </c>
      <c r="G15" s="31">
        <v>4500</v>
      </c>
      <c r="H15" s="32">
        <f t="shared" si="0"/>
        <v>-1</v>
      </c>
      <c r="I15" s="33">
        <f t="shared" si="1"/>
        <v>-1</v>
      </c>
      <c r="J15" s="28"/>
    </row>
    <row r="16" spans="1:10" ht="36" customHeight="1">
      <c r="A16" s="25">
        <v>12</v>
      </c>
      <c r="B16" s="26">
        <v>335</v>
      </c>
      <c r="C16" s="27" t="s">
        <v>37</v>
      </c>
      <c r="D16" s="28" t="s">
        <v>38</v>
      </c>
      <c r="E16" s="29">
        <v>141</v>
      </c>
      <c r="F16" s="30">
        <v>172</v>
      </c>
      <c r="G16" s="31">
        <v>8600</v>
      </c>
      <c r="H16" s="32">
        <f t="shared" si="0"/>
        <v>-31</v>
      </c>
      <c r="I16" s="33">
        <f t="shared" si="1"/>
        <v>-31</v>
      </c>
      <c r="J16" s="28"/>
    </row>
    <row r="17" spans="1:10" ht="36" customHeight="1">
      <c r="A17" s="25">
        <v>13</v>
      </c>
      <c r="B17" s="26">
        <v>336</v>
      </c>
      <c r="C17" s="27" t="s">
        <v>39</v>
      </c>
      <c r="D17" s="28" t="s">
        <v>40</v>
      </c>
      <c r="E17" s="29">
        <v>56</v>
      </c>
      <c r="F17" s="30">
        <v>33</v>
      </c>
      <c r="G17" s="31">
        <v>1650</v>
      </c>
      <c r="H17" s="32">
        <f t="shared" si="0"/>
        <v>23</v>
      </c>
      <c r="I17" s="33">
        <f t="shared" si="1"/>
        <v>23</v>
      </c>
      <c r="J17" s="28"/>
    </row>
    <row r="18" spans="1:10" ht="36" customHeight="1">
      <c r="A18" s="25">
        <v>14</v>
      </c>
      <c r="B18" s="26">
        <v>601</v>
      </c>
      <c r="C18" s="27" t="s">
        <v>41</v>
      </c>
      <c r="D18" s="28" t="s">
        <v>42</v>
      </c>
      <c r="E18" s="29">
        <v>184</v>
      </c>
      <c r="F18" s="30">
        <v>184</v>
      </c>
      <c r="G18" s="31">
        <v>8280</v>
      </c>
      <c r="H18" s="32">
        <f>45-11</f>
        <v>34</v>
      </c>
      <c r="I18" s="33">
        <f>45-11</f>
        <v>34</v>
      </c>
      <c r="J18" s="28"/>
    </row>
    <row r="19" spans="1:10" ht="199.9" customHeight="1">
      <c r="A19" s="25">
        <v>15</v>
      </c>
      <c r="B19" s="26">
        <v>602</v>
      </c>
      <c r="C19" s="34" t="s">
        <v>43</v>
      </c>
      <c r="D19" s="28" t="s">
        <v>44</v>
      </c>
      <c r="E19" s="29">
        <v>1461</v>
      </c>
      <c r="F19" s="30">
        <v>962</v>
      </c>
      <c r="G19" s="31">
        <v>43290</v>
      </c>
      <c r="H19" s="32">
        <f>E19-F19</f>
        <v>499</v>
      </c>
      <c r="I19" s="35">
        <f>E19-F19</f>
        <v>499</v>
      </c>
      <c r="J19" s="28"/>
    </row>
    <row r="20" spans="1:10" ht="60" customHeight="1">
      <c r="A20" s="25">
        <v>16</v>
      </c>
      <c r="B20" s="26">
        <v>603</v>
      </c>
      <c r="C20" s="34" t="s">
        <v>45</v>
      </c>
      <c r="D20" s="28" t="s">
        <v>46</v>
      </c>
      <c r="E20" s="29">
        <v>488</v>
      </c>
      <c r="F20" s="30">
        <v>407</v>
      </c>
      <c r="G20" s="31">
        <v>18315</v>
      </c>
      <c r="H20" s="32">
        <f t="shared" ref="H20:H83" si="2">E20-F20</f>
        <v>81</v>
      </c>
      <c r="I20" s="35">
        <f t="shared" ref="I20:I83" si="3">E20-F20</f>
        <v>81</v>
      </c>
      <c r="J20" s="28"/>
    </row>
    <row r="21" spans="1:10" ht="46.5" customHeight="1">
      <c r="A21" s="25">
        <v>17</v>
      </c>
      <c r="B21" s="26">
        <v>604</v>
      </c>
      <c r="C21" s="34" t="s">
        <v>47</v>
      </c>
      <c r="D21" s="28" t="s">
        <v>48</v>
      </c>
      <c r="E21" s="29">
        <v>242</v>
      </c>
      <c r="F21" s="30">
        <v>242</v>
      </c>
      <c r="G21" s="31">
        <v>10890</v>
      </c>
      <c r="H21" s="32">
        <f t="shared" si="2"/>
        <v>0</v>
      </c>
      <c r="I21" s="35">
        <f t="shared" si="3"/>
        <v>0</v>
      </c>
      <c r="J21" s="28"/>
    </row>
    <row r="22" spans="1:10" ht="89.25" customHeight="1">
      <c r="A22" s="25">
        <v>18</v>
      </c>
      <c r="B22" s="26">
        <v>605</v>
      </c>
      <c r="C22" s="34" t="s">
        <v>49</v>
      </c>
      <c r="D22" s="28" t="s">
        <v>50</v>
      </c>
      <c r="E22" s="29">
        <v>949</v>
      </c>
      <c r="F22" s="30">
        <v>780</v>
      </c>
      <c r="G22" s="31">
        <v>35100</v>
      </c>
      <c r="H22" s="32">
        <f t="shared" si="2"/>
        <v>169</v>
      </c>
      <c r="I22" s="35">
        <f t="shared" si="3"/>
        <v>169</v>
      </c>
      <c r="J22" s="28"/>
    </row>
    <row r="23" spans="1:10" ht="36" customHeight="1">
      <c r="A23" s="25">
        <v>19</v>
      </c>
      <c r="B23" s="26">
        <v>606</v>
      </c>
      <c r="C23" s="34" t="s">
        <v>51</v>
      </c>
      <c r="D23" s="28" t="s">
        <v>52</v>
      </c>
      <c r="E23" s="29">
        <v>75</v>
      </c>
      <c r="F23" s="30">
        <v>75</v>
      </c>
      <c r="G23" s="31">
        <v>3375</v>
      </c>
      <c r="H23" s="32">
        <f t="shared" si="2"/>
        <v>0</v>
      </c>
      <c r="I23" s="35">
        <f t="shared" si="3"/>
        <v>0</v>
      </c>
      <c r="J23" s="28"/>
    </row>
    <row r="24" spans="1:10" ht="36" customHeight="1">
      <c r="A24" s="25">
        <v>20</v>
      </c>
      <c r="B24" s="26">
        <v>607</v>
      </c>
      <c r="C24" s="34" t="s">
        <v>53</v>
      </c>
      <c r="D24" s="28" t="s">
        <v>54</v>
      </c>
      <c r="E24" s="29">
        <v>125</v>
      </c>
      <c r="F24" s="30">
        <v>125</v>
      </c>
      <c r="G24" s="31">
        <v>5625</v>
      </c>
      <c r="H24" s="32">
        <f t="shared" si="2"/>
        <v>0</v>
      </c>
      <c r="I24" s="35">
        <f t="shared" si="3"/>
        <v>0</v>
      </c>
      <c r="J24" s="28"/>
    </row>
    <row r="25" spans="1:10" ht="36" customHeight="1">
      <c r="A25" s="25">
        <v>21</v>
      </c>
      <c r="B25" s="26">
        <v>608</v>
      </c>
      <c r="C25" s="34" t="s">
        <v>55</v>
      </c>
      <c r="D25" s="28" t="s">
        <v>56</v>
      </c>
      <c r="E25" s="29">
        <v>291</v>
      </c>
      <c r="F25" s="30">
        <v>140</v>
      </c>
      <c r="G25" s="31">
        <v>6300</v>
      </c>
      <c r="H25" s="32">
        <f t="shared" si="2"/>
        <v>151</v>
      </c>
      <c r="I25" s="35">
        <f t="shared" si="3"/>
        <v>151</v>
      </c>
      <c r="J25" s="28"/>
    </row>
    <row r="26" spans="1:10" ht="56.1" customHeight="1">
      <c r="A26" s="25">
        <v>22</v>
      </c>
      <c r="B26" s="26">
        <v>609</v>
      </c>
      <c r="C26" s="34" t="s">
        <v>57</v>
      </c>
      <c r="D26" s="28" t="s">
        <v>58</v>
      </c>
      <c r="E26" s="29">
        <v>430</v>
      </c>
      <c r="F26" s="30">
        <v>430</v>
      </c>
      <c r="G26" s="31">
        <v>19350</v>
      </c>
      <c r="H26" s="32">
        <f t="shared" si="2"/>
        <v>0</v>
      </c>
      <c r="I26" s="35">
        <f t="shared" si="3"/>
        <v>0</v>
      </c>
      <c r="J26" s="28"/>
    </row>
    <row r="27" spans="1:10" ht="42" customHeight="1">
      <c r="A27" s="25">
        <v>23</v>
      </c>
      <c r="B27" s="26">
        <v>610</v>
      </c>
      <c r="C27" s="34" t="s">
        <v>59</v>
      </c>
      <c r="D27" s="28" t="s">
        <v>60</v>
      </c>
      <c r="E27" s="29">
        <v>120</v>
      </c>
      <c r="F27" s="30">
        <v>120</v>
      </c>
      <c r="G27" s="31">
        <v>5400</v>
      </c>
      <c r="H27" s="32">
        <f t="shared" si="2"/>
        <v>0</v>
      </c>
      <c r="I27" s="35">
        <f t="shared" si="3"/>
        <v>0</v>
      </c>
      <c r="J27" s="28"/>
    </row>
    <row r="28" spans="1:10" ht="56.1" customHeight="1">
      <c r="A28" s="25">
        <v>24</v>
      </c>
      <c r="B28" s="26">
        <v>611</v>
      </c>
      <c r="C28" s="34" t="s">
        <v>61</v>
      </c>
      <c r="D28" s="28" t="s">
        <v>62</v>
      </c>
      <c r="E28" s="29">
        <v>511</v>
      </c>
      <c r="F28" s="30">
        <v>511</v>
      </c>
      <c r="G28" s="31">
        <v>22995</v>
      </c>
      <c r="H28" s="32">
        <f t="shared" si="2"/>
        <v>0</v>
      </c>
      <c r="I28" s="35">
        <f t="shared" si="3"/>
        <v>0</v>
      </c>
      <c r="J28" s="28"/>
    </row>
    <row r="29" spans="1:10" ht="42" customHeight="1">
      <c r="A29" s="25">
        <v>25</v>
      </c>
      <c r="B29" s="26">
        <v>612</v>
      </c>
      <c r="C29" s="34" t="s">
        <v>63</v>
      </c>
      <c r="D29" s="28" t="s">
        <v>64</v>
      </c>
      <c r="E29" s="29">
        <v>37</v>
      </c>
      <c r="F29" s="30">
        <v>37</v>
      </c>
      <c r="G29" s="31">
        <v>1665</v>
      </c>
      <c r="H29" s="32">
        <f t="shared" si="2"/>
        <v>0</v>
      </c>
      <c r="I29" s="35">
        <f t="shared" si="3"/>
        <v>0</v>
      </c>
      <c r="J29" s="28"/>
    </row>
    <row r="30" spans="1:10" ht="56.1" customHeight="1">
      <c r="A30" s="25">
        <v>26</v>
      </c>
      <c r="B30" s="26">
        <v>613</v>
      </c>
      <c r="C30" s="34" t="s">
        <v>65</v>
      </c>
      <c r="D30" s="28" t="s">
        <v>66</v>
      </c>
      <c r="E30" s="29">
        <v>229</v>
      </c>
      <c r="F30" s="30">
        <v>229</v>
      </c>
      <c r="G30" s="31">
        <v>10305</v>
      </c>
      <c r="H30" s="32">
        <f t="shared" si="2"/>
        <v>0</v>
      </c>
      <c r="I30" s="35">
        <f t="shared" si="3"/>
        <v>0</v>
      </c>
      <c r="J30" s="28"/>
    </row>
    <row r="31" spans="1:10" ht="84" customHeight="1">
      <c r="A31" s="25">
        <v>27</v>
      </c>
      <c r="B31" s="26">
        <v>614</v>
      </c>
      <c r="C31" s="34" t="s">
        <v>67</v>
      </c>
      <c r="D31" s="28" t="s">
        <v>68</v>
      </c>
      <c r="E31" s="29">
        <v>412</v>
      </c>
      <c r="F31" s="30">
        <v>339</v>
      </c>
      <c r="G31" s="31">
        <v>15255</v>
      </c>
      <c r="H31" s="32">
        <f t="shared" si="2"/>
        <v>73</v>
      </c>
      <c r="I31" s="35">
        <f t="shared" si="3"/>
        <v>73</v>
      </c>
      <c r="J31" s="28"/>
    </row>
    <row r="32" spans="1:10" ht="36" customHeight="1">
      <c r="A32" s="25">
        <v>28</v>
      </c>
      <c r="B32" s="26">
        <v>615</v>
      </c>
      <c r="C32" s="34" t="s">
        <v>69</v>
      </c>
      <c r="D32" s="28" t="s">
        <v>70</v>
      </c>
      <c r="E32" s="29">
        <v>69</v>
      </c>
      <c r="F32" s="30">
        <v>69</v>
      </c>
      <c r="G32" s="31">
        <v>3105</v>
      </c>
      <c r="H32" s="32">
        <f t="shared" si="2"/>
        <v>0</v>
      </c>
      <c r="I32" s="35">
        <f t="shared" si="3"/>
        <v>0</v>
      </c>
      <c r="J32" s="28"/>
    </row>
    <row r="33" spans="1:10" ht="36" customHeight="1">
      <c r="A33" s="25">
        <v>29</v>
      </c>
      <c r="B33" s="26">
        <v>616</v>
      </c>
      <c r="C33" s="34" t="s">
        <v>71</v>
      </c>
      <c r="D33" s="28" t="s">
        <v>72</v>
      </c>
      <c r="E33" s="29">
        <v>73</v>
      </c>
      <c r="F33" s="30">
        <v>73</v>
      </c>
      <c r="G33" s="31">
        <v>3285</v>
      </c>
      <c r="H33" s="32">
        <f t="shared" si="2"/>
        <v>0</v>
      </c>
      <c r="I33" s="35">
        <f t="shared" si="3"/>
        <v>0</v>
      </c>
      <c r="J33" s="28"/>
    </row>
    <row r="34" spans="1:10" ht="36" customHeight="1">
      <c r="A34" s="25">
        <v>30</v>
      </c>
      <c r="B34" s="26">
        <v>617</v>
      </c>
      <c r="C34" s="34" t="s">
        <v>73</v>
      </c>
      <c r="D34" s="28" t="s">
        <v>74</v>
      </c>
      <c r="E34" s="29">
        <v>234</v>
      </c>
      <c r="F34" s="30">
        <v>234</v>
      </c>
      <c r="G34" s="31">
        <v>10530</v>
      </c>
      <c r="H34" s="32">
        <f t="shared" si="2"/>
        <v>0</v>
      </c>
      <c r="I34" s="35">
        <f t="shared" si="3"/>
        <v>0</v>
      </c>
      <c r="J34" s="28"/>
    </row>
    <row r="35" spans="1:10" ht="103.15" customHeight="1">
      <c r="A35" s="25">
        <v>31</v>
      </c>
      <c r="B35" s="26">
        <v>618</v>
      </c>
      <c r="C35" s="34" t="s">
        <v>75</v>
      </c>
      <c r="D35" s="28" t="s">
        <v>76</v>
      </c>
      <c r="E35" s="29">
        <v>796</v>
      </c>
      <c r="F35" s="30">
        <v>796</v>
      </c>
      <c r="G35" s="31">
        <v>35820</v>
      </c>
      <c r="H35" s="32">
        <f t="shared" si="2"/>
        <v>0</v>
      </c>
      <c r="I35" s="35">
        <f t="shared" si="3"/>
        <v>0</v>
      </c>
      <c r="J35" s="28"/>
    </row>
    <row r="36" spans="1:10" ht="72" customHeight="1">
      <c r="A36" s="25">
        <v>32</v>
      </c>
      <c r="B36" s="26">
        <v>619</v>
      </c>
      <c r="C36" s="34" t="s">
        <v>77</v>
      </c>
      <c r="D36" s="28" t="s">
        <v>78</v>
      </c>
      <c r="E36" s="29">
        <v>751</v>
      </c>
      <c r="F36" s="30">
        <v>494</v>
      </c>
      <c r="G36" s="31">
        <v>22230</v>
      </c>
      <c r="H36" s="32">
        <f t="shared" si="2"/>
        <v>257</v>
      </c>
      <c r="I36" s="35">
        <f t="shared" si="3"/>
        <v>257</v>
      </c>
      <c r="J36" s="28"/>
    </row>
    <row r="37" spans="1:10" ht="42" customHeight="1">
      <c r="A37" s="25">
        <v>33</v>
      </c>
      <c r="B37" s="26">
        <v>620</v>
      </c>
      <c r="C37" s="34" t="s">
        <v>79</v>
      </c>
      <c r="D37" s="28" t="s">
        <v>80</v>
      </c>
      <c r="E37" s="29">
        <v>81</v>
      </c>
      <c r="F37" s="30">
        <v>81</v>
      </c>
      <c r="G37" s="31">
        <v>3645</v>
      </c>
      <c r="H37" s="32">
        <f t="shared" si="2"/>
        <v>0</v>
      </c>
      <c r="I37" s="35">
        <f t="shared" si="3"/>
        <v>0</v>
      </c>
      <c r="J37" s="28"/>
    </row>
    <row r="38" spans="1:10" ht="42" customHeight="1">
      <c r="A38" s="25">
        <v>34</v>
      </c>
      <c r="B38" s="26">
        <v>621</v>
      </c>
      <c r="C38" s="34" t="s">
        <v>81</v>
      </c>
      <c r="D38" s="28" t="s">
        <v>82</v>
      </c>
      <c r="E38" s="29">
        <v>266</v>
      </c>
      <c r="F38" s="30">
        <v>266</v>
      </c>
      <c r="G38" s="31">
        <v>11970</v>
      </c>
      <c r="H38" s="32">
        <f t="shared" si="2"/>
        <v>0</v>
      </c>
      <c r="I38" s="35">
        <f t="shared" si="3"/>
        <v>0</v>
      </c>
      <c r="J38" s="28"/>
    </row>
    <row r="39" spans="1:10" ht="42" customHeight="1">
      <c r="A39" s="25">
        <v>35</v>
      </c>
      <c r="B39" s="26">
        <v>622</v>
      </c>
      <c r="C39" s="34" t="s">
        <v>83</v>
      </c>
      <c r="D39" s="28" t="s">
        <v>84</v>
      </c>
      <c r="E39" s="29">
        <v>76</v>
      </c>
      <c r="F39" s="30">
        <v>76</v>
      </c>
      <c r="G39" s="31">
        <v>3420</v>
      </c>
      <c r="H39" s="32">
        <f t="shared" si="2"/>
        <v>0</v>
      </c>
      <c r="I39" s="35">
        <f t="shared" si="3"/>
        <v>0</v>
      </c>
      <c r="J39" s="28"/>
    </row>
    <row r="40" spans="1:10" ht="72" customHeight="1">
      <c r="A40" s="25">
        <v>36</v>
      </c>
      <c r="B40" s="26">
        <v>623</v>
      </c>
      <c r="C40" s="34" t="s">
        <v>85</v>
      </c>
      <c r="D40" s="28" t="s">
        <v>86</v>
      </c>
      <c r="E40" s="29">
        <v>233</v>
      </c>
      <c r="F40" s="30">
        <v>233</v>
      </c>
      <c r="G40" s="31">
        <v>10485</v>
      </c>
      <c r="H40" s="32">
        <f t="shared" si="2"/>
        <v>0</v>
      </c>
      <c r="I40" s="35">
        <f t="shared" si="3"/>
        <v>0</v>
      </c>
      <c r="J40" s="28"/>
    </row>
    <row r="41" spans="1:10" ht="72" customHeight="1">
      <c r="A41" s="25">
        <v>37</v>
      </c>
      <c r="B41" s="26">
        <v>624</v>
      </c>
      <c r="C41" s="34" t="s">
        <v>87</v>
      </c>
      <c r="D41" s="28" t="s">
        <v>88</v>
      </c>
      <c r="E41" s="29">
        <v>335</v>
      </c>
      <c r="F41" s="30">
        <v>267</v>
      </c>
      <c r="G41" s="31">
        <v>12015</v>
      </c>
      <c r="H41" s="32">
        <f t="shared" si="2"/>
        <v>68</v>
      </c>
      <c r="I41" s="35">
        <f t="shared" si="3"/>
        <v>68</v>
      </c>
      <c r="J41" s="28"/>
    </row>
    <row r="42" spans="1:10" ht="42" customHeight="1">
      <c r="A42" s="25">
        <v>38</v>
      </c>
      <c r="B42" s="26">
        <v>625</v>
      </c>
      <c r="C42" s="34" t="s">
        <v>89</v>
      </c>
      <c r="D42" s="28" t="s">
        <v>90</v>
      </c>
      <c r="E42" s="29">
        <v>35</v>
      </c>
      <c r="F42" s="30">
        <v>48</v>
      </c>
      <c r="G42" s="31">
        <v>2160</v>
      </c>
      <c r="H42" s="32">
        <f t="shared" si="2"/>
        <v>-13</v>
      </c>
      <c r="I42" s="35">
        <f t="shared" si="3"/>
        <v>-13</v>
      </c>
      <c r="J42" s="28" t="s">
        <v>91</v>
      </c>
    </row>
    <row r="43" spans="1:10" ht="42" customHeight="1">
      <c r="A43" s="25">
        <v>39</v>
      </c>
      <c r="B43" s="26">
        <v>627</v>
      </c>
      <c r="C43" s="34" t="s">
        <v>92</v>
      </c>
      <c r="D43" s="28" t="s">
        <v>93</v>
      </c>
      <c r="E43" s="29">
        <v>84</v>
      </c>
      <c r="F43" s="30">
        <v>84</v>
      </c>
      <c r="G43" s="31">
        <v>3780</v>
      </c>
      <c r="H43" s="32">
        <f t="shared" si="2"/>
        <v>0</v>
      </c>
      <c r="I43" s="35">
        <f t="shared" si="3"/>
        <v>0</v>
      </c>
      <c r="J43" s="28"/>
    </row>
    <row r="44" spans="1:10" ht="66" customHeight="1">
      <c r="A44" s="25">
        <v>40</v>
      </c>
      <c r="B44" s="26">
        <v>628</v>
      </c>
      <c r="C44" s="34" t="s">
        <v>94</v>
      </c>
      <c r="D44" s="28" t="s">
        <v>95</v>
      </c>
      <c r="E44" s="29">
        <v>87</v>
      </c>
      <c r="F44" s="30">
        <v>174</v>
      </c>
      <c r="G44" s="31">
        <v>7830</v>
      </c>
      <c r="H44" s="32">
        <f t="shared" si="2"/>
        <v>-87</v>
      </c>
      <c r="I44" s="35">
        <f t="shared" si="3"/>
        <v>-87</v>
      </c>
      <c r="J44" s="28" t="s">
        <v>96</v>
      </c>
    </row>
    <row r="45" spans="1:10" ht="36" customHeight="1">
      <c r="A45" s="25">
        <v>41</v>
      </c>
      <c r="B45" s="26">
        <v>629</v>
      </c>
      <c r="C45" s="34" t="s">
        <v>97</v>
      </c>
      <c r="D45" s="28" t="s">
        <v>98</v>
      </c>
      <c r="E45" s="29">
        <v>126</v>
      </c>
      <c r="F45" s="30">
        <v>126</v>
      </c>
      <c r="G45" s="31">
        <v>5670</v>
      </c>
      <c r="H45" s="32">
        <f t="shared" si="2"/>
        <v>0</v>
      </c>
      <c r="I45" s="35">
        <f t="shared" si="3"/>
        <v>0</v>
      </c>
      <c r="J45" s="28"/>
    </row>
    <row r="46" spans="1:10" ht="36" customHeight="1">
      <c r="A46" s="25">
        <v>42</v>
      </c>
      <c r="B46" s="36">
        <v>632</v>
      </c>
      <c r="C46" s="34" t="s">
        <v>99</v>
      </c>
      <c r="D46" s="28" t="s">
        <v>100</v>
      </c>
      <c r="E46" s="29">
        <v>27</v>
      </c>
      <c r="F46" s="30">
        <v>27</v>
      </c>
      <c r="G46" s="31">
        <v>1215</v>
      </c>
      <c r="H46" s="32">
        <f t="shared" si="2"/>
        <v>0</v>
      </c>
      <c r="I46" s="35">
        <f t="shared" si="3"/>
        <v>0</v>
      </c>
      <c r="J46" s="28"/>
    </row>
    <row r="47" spans="1:10" ht="36" customHeight="1">
      <c r="A47" s="25">
        <v>43</v>
      </c>
      <c r="B47" s="36">
        <v>633</v>
      </c>
      <c r="C47" s="37" t="s">
        <v>101</v>
      </c>
      <c r="D47" s="28" t="s">
        <v>102</v>
      </c>
      <c r="E47" s="29">
        <v>183</v>
      </c>
      <c r="F47" s="30">
        <v>150</v>
      </c>
      <c r="G47" s="31">
        <v>6750</v>
      </c>
      <c r="H47" s="32">
        <f t="shared" si="2"/>
        <v>33</v>
      </c>
      <c r="I47" s="35">
        <f t="shared" si="3"/>
        <v>33</v>
      </c>
      <c r="J47" s="28"/>
    </row>
    <row r="48" spans="1:10" ht="36" customHeight="1">
      <c r="A48" s="25">
        <v>44</v>
      </c>
      <c r="B48" s="36">
        <v>634</v>
      </c>
      <c r="C48" s="34" t="s">
        <v>103</v>
      </c>
      <c r="D48" s="28" t="s">
        <v>104</v>
      </c>
      <c r="E48" s="29">
        <v>45</v>
      </c>
      <c r="F48" s="30">
        <v>28</v>
      </c>
      <c r="G48" s="31">
        <v>1260</v>
      </c>
      <c r="H48" s="32">
        <f t="shared" si="2"/>
        <v>17</v>
      </c>
      <c r="I48" s="35">
        <f t="shared" si="3"/>
        <v>17</v>
      </c>
      <c r="J48" s="28"/>
    </row>
    <row r="49" spans="1:10" ht="36" customHeight="1">
      <c r="A49" s="25">
        <v>45</v>
      </c>
      <c r="B49" s="36">
        <v>635</v>
      </c>
      <c r="C49" s="34" t="s">
        <v>105</v>
      </c>
      <c r="D49" s="28" t="s">
        <v>106</v>
      </c>
      <c r="E49" s="29">
        <v>24</v>
      </c>
      <c r="F49" s="30">
        <v>24</v>
      </c>
      <c r="G49" s="31">
        <v>1080</v>
      </c>
      <c r="H49" s="32">
        <f t="shared" si="2"/>
        <v>0</v>
      </c>
      <c r="I49" s="35">
        <f t="shared" si="3"/>
        <v>0</v>
      </c>
      <c r="J49" s="28"/>
    </row>
    <row r="50" spans="1:10" ht="42" customHeight="1">
      <c r="A50" s="25">
        <v>46</v>
      </c>
      <c r="B50" s="36">
        <v>636</v>
      </c>
      <c r="C50" s="34" t="s">
        <v>107</v>
      </c>
      <c r="D50" s="28" t="s">
        <v>108</v>
      </c>
      <c r="E50" s="29">
        <v>39</v>
      </c>
      <c r="F50" s="30">
        <v>25</v>
      </c>
      <c r="G50" s="31">
        <v>1125</v>
      </c>
      <c r="H50" s="32">
        <f t="shared" si="2"/>
        <v>14</v>
      </c>
      <c r="I50" s="35">
        <f t="shared" si="3"/>
        <v>14</v>
      </c>
      <c r="J50" s="28"/>
    </row>
    <row r="51" spans="1:10" ht="56.1" customHeight="1">
      <c r="A51" s="25">
        <v>47</v>
      </c>
      <c r="B51" s="36">
        <v>638</v>
      </c>
      <c r="C51" s="34" t="s">
        <v>109</v>
      </c>
      <c r="D51" s="28" t="s">
        <v>110</v>
      </c>
      <c r="E51" s="29">
        <v>20</v>
      </c>
      <c r="F51" s="30">
        <v>40</v>
      </c>
      <c r="G51" s="31">
        <v>1800</v>
      </c>
      <c r="H51" s="32">
        <f t="shared" si="2"/>
        <v>-20</v>
      </c>
      <c r="I51" s="35">
        <f t="shared" si="3"/>
        <v>-20</v>
      </c>
      <c r="J51" s="28"/>
    </row>
    <row r="52" spans="1:10" ht="36" customHeight="1">
      <c r="A52" s="25">
        <v>48</v>
      </c>
      <c r="B52" s="36">
        <v>639</v>
      </c>
      <c r="C52" s="34" t="s">
        <v>111</v>
      </c>
      <c r="D52" s="28" t="s">
        <v>112</v>
      </c>
      <c r="E52" s="29">
        <v>72</v>
      </c>
      <c r="F52" s="30">
        <v>72</v>
      </c>
      <c r="G52" s="31">
        <v>3240</v>
      </c>
      <c r="H52" s="32">
        <f t="shared" si="2"/>
        <v>0</v>
      </c>
      <c r="I52" s="35">
        <f t="shared" si="3"/>
        <v>0</v>
      </c>
      <c r="J52" s="28"/>
    </row>
    <row r="53" spans="1:10" ht="36" customHeight="1">
      <c r="A53" s="25">
        <v>49</v>
      </c>
      <c r="B53" s="36">
        <v>641</v>
      </c>
      <c r="C53" s="34" t="s">
        <v>113</v>
      </c>
      <c r="D53" s="28" t="s">
        <v>114</v>
      </c>
      <c r="E53" s="29">
        <v>151</v>
      </c>
      <c r="F53" s="30">
        <v>151</v>
      </c>
      <c r="G53" s="31">
        <v>6795</v>
      </c>
      <c r="H53" s="32">
        <f t="shared" si="2"/>
        <v>0</v>
      </c>
      <c r="I53" s="35">
        <f t="shared" si="3"/>
        <v>0</v>
      </c>
      <c r="J53" s="28"/>
    </row>
    <row r="54" spans="1:10" ht="51.75" customHeight="1">
      <c r="A54" s="25">
        <v>50</v>
      </c>
      <c r="B54" s="36">
        <v>642</v>
      </c>
      <c r="C54" s="37" t="s">
        <v>115</v>
      </c>
      <c r="D54" s="28" t="s">
        <v>116</v>
      </c>
      <c r="E54" s="29">
        <v>106</v>
      </c>
      <c r="F54" s="30">
        <v>106</v>
      </c>
      <c r="G54" s="31">
        <v>4770</v>
      </c>
      <c r="H54" s="32">
        <f t="shared" si="2"/>
        <v>0</v>
      </c>
      <c r="I54" s="35">
        <f t="shared" si="3"/>
        <v>0</v>
      </c>
      <c r="J54" s="28"/>
    </row>
    <row r="55" spans="1:10" ht="66.75" customHeight="1">
      <c r="A55" s="25">
        <v>51</v>
      </c>
      <c r="B55" s="36">
        <v>645</v>
      </c>
      <c r="C55" s="34" t="s">
        <v>117</v>
      </c>
      <c r="D55" s="28" t="s">
        <v>118</v>
      </c>
      <c r="E55" s="29">
        <v>139</v>
      </c>
      <c r="F55" s="30">
        <v>139</v>
      </c>
      <c r="G55" s="31">
        <v>6255</v>
      </c>
      <c r="H55" s="32">
        <f t="shared" si="2"/>
        <v>0</v>
      </c>
      <c r="I55" s="35">
        <f t="shared" si="3"/>
        <v>0</v>
      </c>
      <c r="J55" s="28"/>
    </row>
    <row r="56" spans="1:10" ht="91.9" customHeight="1">
      <c r="A56" s="25">
        <v>52</v>
      </c>
      <c r="B56" s="36">
        <v>647</v>
      </c>
      <c r="C56" s="34" t="s">
        <v>119</v>
      </c>
      <c r="D56" s="28" t="s">
        <v>120</v>
      </c>
      <c r="E56" s="29">
        <v>227</v>
      </c>
      <c r="F56" s="30">
        <v>208</v>
      </c>
      <c r="G56" s="31">
        <v>9360</v>
      </c>
      <c r="H56" s="32">
        <f t="shared" si="2"/>
        <v>19</v>
      </c>
      <c r="I56" s="35">
        <f t="shared" si="3"/>
        <v>19</v>
      </c>
      <c r="J56" s="28"/>
    </row>
    <row r="57" spans="1:10" ht="42" customHeight="1">
      <c r="A57" s="25">
        <v>53</v>
      </c>
      <c r="B57" s="36">
        <v>648</v>
      </c>
      <c r="C57" s="34" t="s">
        <v>121</v>
      </c>
      <c r="D57" s="28" t="s">
        <v>122</v>
      </c>
      <c r="E57" s="29">
        <v>49</v>
      </c>
      <c r="F57" s="30">
        <v>49</v>
      </c>
      <c r="G57" s="31">
        <v>2205</v>
      </c>
      <c r="H57" s="32">
        <f t="shared" si="2"/>
        <v>0</v>
      </c>
      <c r="I57" s="35">
        <f t="shared" si="3"/>
        <v>0</v>
      </c>
      <c r="J57" s="28"/>
    </row>
    <row r="58" spans="1:10" ht="42" customHeight="1">
      <c r="A58" s="25">
        <v>54</v>
      </c>
      <c r="B58" s="36">
        <v>650</v>
      </c>
      <c r="C58" s="34" t="s">
        <v>123</v>
      </c>
      <c r="D58" s="28" t="s">
        <v>124</v>
      </c>
      <c r="E58" s="29">
        <v>32</v>
      </c>
      <c r="F58" s="30">
        <v>32</v>
      </c>
      <c r="G58" s="31">
        <v>1440</v>
      </c>
      <c r="H58" s="32">
        <f t="shared" si="2"/>
        <v>0</v>
      </c>
      <c r="I58" s="35">
        <f t="shared" si="3"/>
        <v>0</v>
      </c>
      <c r="J58" s="28"/>
    </row>
    <row r="59" spans="1:10" ht="42" customHeight="1">
      <c r="A59" s="25">
        <v>55</v>
      </c>
      <c r="B59" s="36">
        <v>653</v>
      </c>
      <c r="C59" s="34" t="s">
        <v>125</v>
      </c>
      <c r="D59" s="28" t="s">
        <v>126</v>
      </c>
      <c r="E59" s="29">
        <v>59</v>
      </c>
      <c r="F59" s="30">
        <v>59</v>
      </c>
      <c r="G59" s="31">
        <v>2655</v>
      </c>
      <c r="H59" s="32">
        <f t="shared" si="2"/>
        <v>0</v>
      </c>
      <c r="I59" s="35">
        <f t="shared" si="3"/>
        <v>0</v>
      </c>
      <c r="J59" s="28"/>
    </row>
    <row r="60" spans="1:10" ht="52.9" customHeight="1">
      <c r="A60" s="25">
        <v>56</v>
      </c>
      <c r="B60" s="36">
        <v>658</v>
      </c>
      <c r="C60" s="34" t="s">
        <v>127</v>
      </c>
      <c r="D60" s="28" t="s">
        <v>128</v>
      </c>
      <c r="E60" s="29">
        <v>289</v>
      </c>
      <c r="F60" s="30">
        <v>289</v>
      </c>
      <c r="G60" s="31">
        <v>13005</v>
      </c>
      <c r="H60" s="32">
        <f t="shared" si="2"/>
        <v>0</v>
      </c>
      <c r="I60" s="35">
        <f t="shared" si="3"/>
        <v>0</v>
      </c>
      <c r="J60" s="28"/>
    </row>
    <row r="61" spans="1:10" ht="42" customHeight="1">
      <c r="A61" s="25">
        <v>57</v>
      </c>
      <c r="B61" s="36">
        <v>659</v>
      </c>
      <c r="C61" s="34" t="s">
        <v>129</v>
      </c>
      <c r="D61" s="28" t="s">
        <v>130</v>
      </c>
      <c r="E61" s="29">
        <v>42</v>
      </c>
      <c r="F61" s="30">
        <v>42</v>
      </c>
      <c r="G61" s="31">
        <v>1890</v>
      </c>
      <c r="H61" s="32">
        <f t="shared" si="2"/>
        <v>0</v>
      </c>
      <c r="I61" s="35">
        <f t="shared" si="3"/>
        <v>0</v>
      </c>
      <c r="J61" s="28"/>
    </row>
    <row r="62" spans="1:10" ht="66" customHeight="1">
      <c r="A62" s="25">
        <v>58</v>
      </c>
      <c r="B62" s="36">
        <v>660</v>
      </c>
      <c r="C62" s="34" t="s">
        <v>131</v>
      </c>
      <c r="D62" s="28" t="s">
        <v>132</v>
      </c>
      <c r="E62" s="29">
        <v>42</v>
      </c>
      <c r="F62" s="30">
        <v>62</v>
      </c>
      <c r="G62" s="31">
        <v>2790</v>
      </c>
      <c r="H62" s="32">
        <f t="shared" si="2"/>
        <v>-20</v>
      </c>
      <c r="I62" s="35">
        <f t="shared" si="3"/>
        <v>-20</v>
      </c>
      <c r="J62" s="28"/>
    </row>
    <row r="63" spans="1:10" ht="42" customHeight="1">
      <c r="A63" s="25">
        <v>59</v>
      </c>
      <c r="B63" s="36">
        <v>662</v>
      </c>
      <c r="C63" s="34" t="s">
        <v>133</v>
      </c>
      <c r="D63" s="28" t="s">
        <v>134</v>
      </c>
      <c r="E63" s="29">
        <v>38</v>
      </c>
      <c r="F63" s="30">
        <v>38</v>
      </c>
      <c r="G63" s="31">
        <v>1710</v>
      </c>
      <c r="H63" s="32">
        <f t="shared" si="2"/>
        <v>0</v>
      </c>
      <c r="I63" s="35">
        <f t="shared" si="3"/>
        <v>0</v>
      </c>
      <c r="J63" s="28"/>
    </row>
    <row r="64" spans="1:10" ht="42" customHeight="1">
      <c r="A64" s="25">
        <v>60</v>
      </c>
      <c r="B64" s="36">
        <v>664</v>
      </c>
      <c r="C64" s="34" t="s">
        <v>135</v>
      </c>
      <c r="D64" s="28" t="s">
        <v>136</v>
      </c>
      <c r="E64" s="29">
        <v>32</v>
      </c>
      <c r="F64" s="30">
        <v>20</v>
      </c>
      <c r="G64" s="31">
        <v>900</v>
      </c>
      <c r="H64" s="32">
        <f t="shared" si="2"/>
        <v>12</v>
      </c>
      <c r="I64" s="35">
        <f t="shared" si="3"/>
        <v>12</v>
      </c>
      <c r="J64" s="28"/>
    </row>
    <row r="65" spans="1:10" ht="81.599999999999994" customHeight="1">
      <c r="A65" s="25">
        <v>61</v>
      </c>
      <c r="B65" s="26">
        <v>665</v>
      </c>
      <c r="C65" s="34" t="s">
        <v>137</v>
      </c>
      <c r="D65" s="28" t="s">
        <v>138</v>
      </c>
      <c r="E65" s="29">
        <v>359</v>
      </c>
      <c r="F65" s="30">
        <v>359</v>
      </c>
      <c r="G65" s="31">
        <v>16155</v>
      </c>
      <c r="H65" s="32">
        <f t="shared" si="2"/>
        <v>0</v>
      </c>
      <c r="I65" s="35">
        <f t="shared" si="3"/>
        <v>0</v>
      </c>
      <c r="J65" s="28"/>
    </row>
    <row r="66" spans="1:10" ht="51.95" customHeight="1">
      <c r="A66" s="25">
        <v>62</v>
      </c>
      <c r="B66" s="26">
        <v>666</v>
      </c>
      <c r="C66" s="34" t="s">
        <v>139</v>
      </c>
      <c r="D66" s="28" t="s">
        <v>140</v>
      </c>
      <c r="E66" s="29">
        <v>31</v>
      </c>
      <c r="F66" s="30">
        <v>22</v>
      </c>
      <c r="G66" s="31">
        <v>990</v>
      </c>
      <c r="H66" s="32">
        <f t="shared" si="2"/>
        <v>9</v>
      </c>
      <c r="I66" s="35">
        <f t="shared" si="3"/>
        <v>9</v>
      </c>
      <c r="J66" s="28"/>
    </row>
    <row r="67" spans="1:10" ht="51.95" customHeight="1">
      <c r="A67" s="25">
        <v>63</v>
      </c>
      <c r="B67" s="26">
        <v>670</v>
      </c>
      <c r="C67" s="34" t="s">
        <v>141</v>
      </c>
      <c r="D67" s="28" t="s">
        <v>142</v>
      </c>
      <c r="E67" s="29">
        <v>112</v>
      </c>
      <c r="F67" s="30">
        <v>112</v>
      </c>
      <c r="G67" s="31">
        <v>5040</v>
      </c>
      <c r="H67" s="32">
        <f t="shared" si="2"/>
        <v>0</v>
      </c>
      <c r="I67" s="35">
        <f t="shared" si="3"/>
        <v>0</v>
      </c>
      <c r="J67" s="28"/>
    </row>
    <row r="68" spans="1:10" ht="42" customHeight="1">
      <c r="A68" s="25">
        <v>64</v>
      </c>
      <c r="B68" s="26">
        <v>672</v>
      </c>
      <c r="C68" s="34" t="s">
        <v>143</v>
      </c>
      <c r="D68" s="28" t="s">
        <v>144</v>
      </c>
      <c r="E68" s="29">
        <v>29</v>
      </c>
      <c r="F68" s="30">
        <v>29</v>
      </c>
      <c r="G68" s="31">
        <v>1305</v>
      </c>
      <c r="H68" s="32">
        <f t="shared" si="2"/>
        <v>0</v>
      </c>
      <c r="I68" s="35">
        <f t="shared" si="3"/>
        <v>0</v>
      </c>
      <c r="J68" s="28"/>
    </row>
    <row r="69" spans="1:10" ht="42" customHeight="1">
      <c r="A69" s="25">
        <v>65</v>
      </c>
      <c r="B69" s="26">
        <v>673</v>
      </c>
      <c r="C69" s="34" t="s">
        <v>145</v>
      </c>
      <c r="D69" s="28" t="s">
        <v>146</v>
      </c>
      <c r="E69" s="29">
        <v>37</v>
      </c>
      <c r="F69" s="30">
        <v>37</v>
      </c>
      <c r="G69" s="31">
        <v>1665</v>
      </c>
      <c r="H69" s="32">
        <f t="shared" si="2"/>
        <v>0</v>
      </c>
      <c r="I69" s="35">
        <f t="shared" si="3"/>
        <v>0</v>
      </c>
      <c r="J69" s="28"/>
    </row>
    <row r="70" spans="1:10" ht="42" customHeight="1">
      <c r="A70" s="25">
        <v>66</v>
      </c>
      <c r="B70" s="26">
        <v>674</v>
      </c>
      <c r="C70" s="34" t="s">
        <v>147</v>
      </c>
      <c r="D70" s="28" t="s">
        <v>148</v>
      </c>
      <c r="E70" s="29">
        <v>69</v>
      </c>
      <c r="F70" s="30">
        <v>69</v>
      </c>
      <c r="G70" s="31">
        <v>3105</v>
      </c>
      <c r="H70" s="32">
        <f t="shared" si="2"/>
        <v>0</v>
      </c>
      <c r="I70" s="35">
        <f t="shared" si="3"/>
        <v>0</v>
      </c>
      <c r="J70" s="28"/>
    </row>
    <row r="71" spans="1:10" ht="42" customHeight="1">
      <c r="A71" s="25">
        <v>67</v>
      </c>
      <c r="B71" s="26">
        <v>679</v>
      </c>
      <c r="C71" s="34" t="s">
        <v>149</v>
      </c>
      <c r="D71" s="28" t="s">
        <v>150</v>
      </c>
      <c r="E71" s="29">
        <v>73</v>
      </c>
      <c r="F71" s="30">
        <v>73</v>
      </c>
      <c r="G71" s="31">
        <v>3285</v>
      </c>
      <c r="H71" s="32"/>
      <c r="I71" s="35"/>
      <c r="J71" s="28"/>
    </row>
    <row r="72" spans="1:10" ht="42" customHeight="1">
      <c r="A72" s="25">
        <v>68</v>
      </c>
      <c r="B72" s="26">
        <v>682</v>
      </c>
      <c r="C72" s="34" t="s">
        <v>151</v>
      </c>
      <c r="D72" s="28" t="s">
        <v>152</v>
      </c>
      <c r="E72" s="29">
        <v>48</v>
      </c>
      <c r="F72" s="30">
        <v>48</v>
      </c>
      <c r="G72" s="31">
        <v>2160</v>
      </c>
      <c r="H72" s="32">
        <f t="shared" si="2"/>
        <v>0</v>
      </c>
      <c r="I72" s="35">
        <f t="shared" si="3"/>
        <v>0</v>
      </c>
      <c r="J72" s="28"/>
    </row>
    <row r="73" spans="1:10" ht="42" customHeight="1">
      <c r="A73" s="25">
        <v>69</v>
      </c>
      <c r="B73" s="26">
        <v>683</v>
      </c>
      <c r="C73" s="34" t="s">
        <v>153</v>
      </c>
      <c r="D73" s="28" t="s">
        <v>154</v>
      </c>
      <c r="E73" s="29">
        <v>75</v>
      </c>
      <c r="F73" s="30">
        <v>75</v>
      </c>
      <c r="G73" s="31">
        <v>3375</v>
      </c>
      <c r="H73" s="32">
        <f t="shared" si="2"/>
        <v>0</v>
      </c>
      <c r="I73" s="35">
        <f t="shared" si="3"/>
        <v>0</v>
      </c>
      <c r="J73" s="28"/>
    </row>
    <row r="74" spans="1:10" ht="42" customHeight="1">
      <c r="A74" s="25">
        <v>70</v>
      </c>
      <c r="B74" s="26">
        <v>684</v>
      </c>
      <c r="C74" s="34" t="s">
        <v>155</v>
      </c>
      <c r="D74" s="28" t="s">
        <v>156</v>
      </c>
      <c r="E74" s="29">
        <v>89</v>
      </c>
      <c r="F74" s="30">
        <v>89</v>
      </c>
      <c r="G74" s="31">
        <v>4005</v>
      </c>
      <c r="H74" s="32">
        <f t="shared" si="2"/>
        <v>0</v>
      </c>
      <c r="I74" s="35">
        <f t="shared" si="3"/>
        <v>0</v>
      </c>
      <c r="J74" s="28"/>
    </row>
    <row r="75" spans="1:10" ht="42" customHeight="1">
      <c r="A75" s="25">
        <v>71</v>
      </c>
      <c r="B75" s="26">
        <v>686</v>
      </c>
      <c r="C75" s="34" t="s">
        <v>157</v>
      </c>
      <c r="D75" s="28" t="s">
        <v>158</v>
      </c>
      <c r="E75" s="29">
        <v>60</v>
      </c>
      <c r="F75" s="30">
        <v>60</v>
      </c>
      <c r="G75" s="31">
        <v>2700</v>
      </c>
      <c r="H75" s="32">
        <f t="shared" si="2"/>
        <v>0</v>
      </c>
      <c r="I75" s="35">
        <f t="shared" si="3"/>
        <v>0</v>
      </c>
      <c r="J75" s="28"/>
    </row>
    <row r="76" spans="1:10" ht="42" customHeight="1">
      <c r="A76" s="25">
        <v>72</v>
      </c>
      <c r="B76" s="26">
        <v>687</v>
      </c>
      <c r="C76" s="34" t="s">
        <v>159</v>
      </c>
      <c r="D76" s="28" t="s">
        <v>160</v>
      </c>
      <c r="E76" s="29">
        <v>47</v>
      </c>
      <c r="F76" s="30">
        <v>47</v>
      </c>
      <c r="G76" s="31">
        <v>2115</v>
      </c>
      <c r="H76" s="32">
        <f t="shared" si="2"/>
        <v>0</v>
      </c>
      <c r="I76" s="35">
        <f t="shared" si="3"/>
        <v>0</v>
      </c>
      <c r="J76" s="28"/>
    </row>
    <row r="77" spans="1:10" ht="42" customHeight="1">
      <c r="A77" s="25">
        <v>73</v>
      </c>
      <c r="B77" s="26">
        <v>688</v>
      </c>
      <c r="C77" s="34" t="s">
        <v>161</v>
      </c>
      <c r="D77" s="28" t="s">
        <v>162</v>
      </c>
      <c r="E77" s="29">
        <v>41</v>
      </c>
      <c r="F77" s="30">
        <v>41</v>
      </c>
      <c r="G77" s="31">
        <v>1845</v>
      </c>
      <c r="H77" s="32">
        <f t="shared" si="2"/>
        <v>0</v>
      </c>
      <c r="I77" s="35">
        <f t="shared" si="3"/>
        <v>0</v>
      </c>
      <c r="J77" s="28"/>
    </row>
    <row r="78" spans="1:10" ht="42" customHeight="1">
      <c r="A78" s="25">
        <v>74</v>
      </c>
      <c r="B78" s="26">
        <v>689</v>
      </c>
      <c r="C78" s="34" t="s">
        <v>163</v>
      </c>
      <c r="D78" s="28" t="s">
        <v>164</v>
      </c>
      <c r="E78" s="29">
        <v>52</v>
      </c>
      <c r="F78" s="30">
        <v>52</v>
      </c>
      <c r="G78" s="31">
        <v>2340</v>
      </c>
      <c r="H78" s="32">
        <f t="shared" si="2"/>
        <v>0</v>
      </c>
      <c r="I78" s="35">
        <f t="shared" si="3"/>
        <v>0</v>
      </c>
      <c r="J78" s="28"/>
    </row>
    <row r="79" spans="1:10" ht="42" customHeight="1">
      <c r="A79" s="25">
        <v>75</v>
      </c>
      <c r="B79" s="26">
        <v>692</v>
      </c>
      <c r="C79" s="34" t="s">
        <v>165</v>
      </c>
      <c r="D79" s="28" t="s">
        <v>166</v>
      </c>
      <c r="E79" s="29">
        <v>45</v>
      </c>
      <c r="F79" s="30">
        <v>45</v>
      </c>
      <c r="G79" s="31">
        <v>2025</v>
      </c>
      <c r="H79" s="32">
        <f t="shared" si="2"/>
        <v>0</v>
      </c>
      <c r="I79" s="35">
        <f t="shared" si="3"/>
        <v>0</v>
      </c>
      <c r="J79" s="28"/>
    </row>
    <row r="80" spans="1:10" ht="61.15" customHeight="1">
      <c r="A80" s="25">
        <v>76</v>
      </c>
      <c r="B80" s="26">
        <v>695</v>
      </c>
      <c r="C80" s="34" t="s">
        <v>167</v>
      </c>
      <c r="D80" s="28" t="s">
        <v>168</v>
      </c>
      <c r="E80" s="29">
        <v>49</v>
      </c>
      <c r="F80" s="30">
        <v>16</v>
      </c>
      <c r="G80" s="31">
        <v>720</v>
      </c>
      <c r="H80" s="32">
        <f t="shared" si="2"/>
        <v>33</v>
      </c>
      <c r="I80" s="35">
        <f t="shared" si="3"/>
        <v>33</v>
      </c>
      <c r="J80" s="28" t="s">
        <v>169</v>
      </c>
    </row>
    <row r="81" spans="1:12" ht="40.15" customHeight="1">
      <c r="A81" s="25">
        <v>77</v>
      </c>
      <c r="B81" s="26">
        <v>696</v>
      </c>
      <c r="C81" s="34" t="s">
        <v>170</v>
      </c>
      <c r="D81" s="28" t="s">
        <v>171</v>
      </c>
      <c r="E81" s="29">
        <v>43</v>
      </c>
      <c r="F81" s="30">
        <v>43</v>
      </c>
      <c r="G81" s="31">
        <v>1935</v>
      </c>
      <c r="H81" s="32">
        <f t="shared" si="2"/>
        <v>0</v>
      </c>
      <c r="I81" s="35">
        <f t="shared" si="3"/>
        <v>0</v>
      </c>
      <c r="J81" s="28"/>
    </row>
    <row r="82" spans="1:12" ht="40.15" customHeight="1">
      <c r="A82" s="25">
        <v>78</v>
      </c>
      <c r="B82" s="26">
        <v>699</v>
      </c>
      <c r="C82" s="34" t="s">
        <v>172</v>
      </c>
      <c r="D82" s="28" t="s">
        <v>173</v>
      </c>
      <c r="E82" s="29">
        <v>24</v>
      </c>
      <c r="F82" s="30">
        <v>24</v>
      </c>
      <c r="G82" s="31">
        <v>1080</v>
      </c>
      <c r="H82" s="32">
        <f t="shared" si="2"/>
        <v>0</v>
      </c>
      <c r="I82" s="35">
        <f t="shared" si="3"/>
        <v>0</v>
      </c>
      <c r="J82" s="28"/>
    </row>
    <row r="83" spans="1:12" ht="40.15" customHeight="1">
      <c r="A83" s="25">
        <v>79</v>
      </c>
      <c r="B83" s="26">
        <v>700</v>
      </c>
      <c r="C83" s="34" t="s">
        <v>174</v>
      </c>
      <c r="D83" s="28" t="s">
        <v>175</v>
      </c>
      <c r="E83" s="29">
        <v>44</v>
      </c>
      <c r="F83" s="30">
        <v>44</v>
      </c>
      <c r="G83" s="31">
        <v>1980</v>
      </c>
      <c r="H83" s="32">
        <f t="shared" si="2"/>
        <v>0</v>
      </c>
      <c r="I83" s="35">
        <f t="shared" si="3"/>
        <v>0</v>
      </c>
      <c r="J83" s="28"/>
    </row>
    <row r="84" spans="1:12" ht="40.15" customHeight="1">
      <c r="A84" s="25">
        <v>80</v>
      </c>
      <c r="B84" s="26">
        <v>702</v>
      </c>
      <c r="C84" s="34" t="s">
        <v>176</v>
      </c>
      <c r="D84" s="28" t="s">
        <v>177</v>
      </c>
      <c r="E84" s="29">
        <v>39</v>
      </c>
      <c r="F84" s="30">
        <v>39</v>
      </c>
      <c r="G84" s="31">
        <v>1755</v>
      </c>
      <c r="H84" s="32">
        <f t="shared" ref="H84:H86" si="4">E84-F84</f>
        <v>0</v>
      </c>
      <c r="I84" s="35">
        <f t="shared" ref="I84:I86" si="5">E84-F84</f>
        <v>0</v>
      </c>
      <c r="J84" s="28"/>
    </row>
    <row r="85" spans="1:12" ht="40.15" customHeight="1">
      <c r="A85" s="25">
        <v>81</v>
      </c>
      <c r="B85" s="26">
        <v>705</v>
      </c>
      <c r="C85" s="34" t="s">
        <v>178</v>
      </c>
      <c r="D85" s="28" t="s">
        <v>179</v>
      </c>
      <c r="E85" s="29">
        <v>27</v>
      </c>
      <c r="F85" s="30">
        <v>27</v>
      </c>
      <c r="G85" s="31">
        <v>1215</v>
      </c>
      <c r="H85" s="32">
        <f t="shared" si="4"/>
        <v>0</v>
      </c>
      <c r="I85" s="35">
        <f t="shared" si="5"/>
        <v>0</v>
      </c>
      <c r="J85" s="28"/>
    </row>
    <row r="86" spans="1:12" ht="109.15" customHeight="1">
      <c r="A86" s="25">
        <v>82</v>
      </c>
      <c r="B86" s="26">
        <v>707</v>
      </c>
      <c r="C86" s="34" t="s">
        <v>180</v>
      </c>
      <c r="D86" s="28" t="s">
        <v>181</v>
      </c>
      <c r="E86" s="29">
        <v>398</v>
      </c>
      <c r="F86" s="30">
        <v>538</v>
      </c>
      <c r="G86" s="31">
        <v>24210</v>
      </c>
      <c r="H86" s="32">
        <f t="shared" si="4"/>
        <v>-140</v>
      </c>
      <c r="I86" s="35">
        <f t="shared" si="5"/>
        <v>-140</v>
      </c>
      <c r="J86" s="28" t="s">
        <v>182</v>
      </c>
    </row>
    <row r="87" spans="1:12" ht="3.6" customHeight="1">
      <c r="A87" s="25"/>
      <c r="B87" s="26"/>
      <c r="C87" s="34"/>
      <c r="D87" s="28"/>
      <c r="E87" s="29"/>
      <c r="F87" s="30"/>
      <c r="G87" s="31"/>
      <c r="H87" s="32"/>
      <c r="I87" s="35"/>
      <c r="J87" s="28"/>
    </row>
    <row r="88" spans="1:12" ht="33.75" customHeight="1">
      <c r="A88" s="16"/>
      <c r="B88" s="16"/>
      <c r="C88" s="17" t="s">
        <v>12</v>
      </c>
      <c r="D88" s="18">
        <f>COUNTA(D5:D87)-COUNTIF(D5:D87,"本年取消")</f>
        <v>82</v>
      </c>
      <c r="E88" s="19"/>
      <c r="F88" s="20">
        <f>SUM(F5:F87)</f>
        <v>13068</v>
      </c>
      <c r="G88" s="21">
        <f>SUM(G5:G87)</f>
        <v>598140</v>
      </c>
      <c r="H88" s="22">
        <f>SUM(H89:H174)</f>
        <v>0</v>
      </c>
      <c r="I88" s="23">
        <f>SUM(I89:I174)</f>
        <v>0</v>
      </c>
      <c r="J88" s="20"/>
    </row>
    <row r="89" spans="1:12" ht="20.25" customHeight="1">
      <c r="A89" s="38"/>
      <c r="B89" s="39" t="s">
        <v>183</v>
      </c>
      <c r="C89" s="40"/>
      <c r="D89" s="41"/>
      <c r="E89" s="42"/>
      <c r="F89" s="42"/>
      <c r="G89" s="42"/>
      <c r="H89" s="42"/>
      <c r="I89" s="42"/>
      <c r="J89" s="42"/>
    </row>
    <row r="90" spans="1:12" ht="16.5" customHeight="1">
      <c r="B90" s="43" t="s">
        <v>184</v>
      </c>
      <c r="C90" s="44" t="s">
        <v>185</v>
      </c>
      <c r="D90" s="44"/>
      <c r="E90" s="44"/>
      <c r="F90" s="44"/>
      <c r="G90" s="44"/>
      <c r="H90" s="44"/>
      <c r="I90" s="44"/>
      <c r="J90" s="44"/>
      <c r="K90" s="45"/>
      <c r="L90" s="45"/>
    </row>
    <row r="91" spans="1:12" ht="21.95" customHeight="1">
      <c r="B91" s="43" t="s">
        <v>186</v>
      </c>
      <c r="C91" s="44" t="s">
        <v>187</v>
      </c>
      <c r="D91" s="44"/>
      <c r="E91" s="44"/>
      <c r="F91" s="44"/>
      <c r="G91" s="44"/>
      <c r="H91" s="44"/>
      <c r="I91" s="44"/>
      <c r="J91" s="44"/>
      <c r="K91" s="45"/>
      <c r="L91" s="45"/>
    </row>
    <row r="92" spans="1:12" ht="37.5" customHeight="1">
      <c r="B92" s="43" t="s">
        <v>188</v>
      </c>
      <c r="C92" s="44" t="s">
        <v>189</v>
      </c>
      <c r="D92" s="44"/>
      <c r="E92" s="44"/>
      <c r="F92" s="44"/>
      <c r="G92" s="44"/>
      <c r="H92" s="44"/>
      <c r="I92" s="44"/>
      <c r="J92" s="44"/>
      <c r="K92" s="45"/>
      <c r="L92" s="45"/>
    </row>
    <row r="93" spans="1:12" ht="21.95" customHeight="1">
      <c r="B93" s="43"/>
      <c r="C93" s="44"/>
      <c r="D93" s="44"/>
      <c r="E93" s="44"/>
      <c r="F93" s="44"/>
      <c r="G93" s="44"/>
      <c r="H93" s="44"/>
      <c r="I93" s="44"/>
      <c r="J93" s="44"/>
    </row>
  </sheetData>
  <mergeCells count="4">
    <mergeCell ref="C90:J90"/>
    <mergeCell ref="C91:J91"/>
    <mergeCell ref="C92:J92"/>
    <mergeCell ref="C93:J93"/>
  </mergeCells>
  <phoneticPr fontId="3" type="noConversion"/>
  <printOptions horizontalCentered="1"/>
  <pageMargins left="0.31496062992125984" right="0.31496062992125984" top="0.39370078740157483" bottom="0.39370078740157483" header="0" footer="0.19685039370078741"/>
  <pageSetup paperSize="9" orientation="portrait" horizontalDpi="300" verticalDpi="300" r:id="rId1"/>
  <headerFooter>
    <oddFooter>&amp;C&amp;"標楷體,標準"第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106下核定</vt:lpstr>
      <vt:lpstr>'106下核定'!Print_Titles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梁月卿</dc:creator>
  <cp:lastModifiedBy>梁月卿</cp:lastModifiedBy>
  <dcterms:created xsi:type="dcterms:W3CDTF">2018-05-04T05:42:30Z</dcterms:created>
  <dcterms:modified xsi:type="dcterms:W3CDTF">2018-05-04T05:44:41Z</dcterms:modified>
</cp:coreProperties>
</file>