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75" windowWidth="17235" windowHeight="8910" tabRatio="872"/>
  </bookViews>
  <sheets>
    <sheet name="競賽規程" sheetId="16" r:id="rId1"/>
    <sheet name="比賽程序表" sheetId="4" r:id="rId2"/>
    <sheet name="填報順序1-參賽單位資料1" sheetId="13" r:id="rId3"/>
    <sheet name="填報順序2-報名表(一般組)" sheetId="2" r:id="rId4"/>
    <sheet name="填報順序2-報名表(成人組)" sheetId="17" r:id="rId5"/>
    <sheet name="填報順序3-匯款單掃描黏貼處" sheetId="15" r:id="rId6"/>
    <sheet name="大會用-參賽隊匯款資料統計" sheetId="8" r:id="rId7"/>
    <sheet name="大會用-參賽各隊隊職員人數統計表" sheetId="11" r:id="rId8"/>
    <sheet name="大會用-隱藏勿刪年級下拉表單" sheetId="3" state="hidden" r:id="rId9"/>
  </sheets>
  <definedNames>
    <definedName name="_xlnm.Print_Area" localSheetId="3">'填報順序2-報名表(一般組)'!$A$1:$Z$58</definedName>
    <definedName name="_xlnm.Print_Area" localSheetId="4">'填報順序2-報名表(成人組)'!$A$1:$Z$58</definedName>
  </definedNames>
  <calcPr calcId="125725"/>
</workbook>
</file>

<file path=xl/calcChain.xml><?xml version="1.0" encoding="utf-8"?>
<calcChain xmlns="http://schemas.openxmlformats.org/spreadsheetml/2006/main">
  <c r="F6" i="11"/>
  <c r="E6"/>
  <c r="D6"/>
  <c r="C6"/>
  <c r="G6" l="1"/>
  <c r="I6" s="1"/>
  <c r="B6"/>
  <c r="B3" i="8"/>
  <c r="G10" i="2" l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9"/>
  <c r="G11" i="17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10"/>
  <c r="G9"/>
  <c r="C9" l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9" i="2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J3" i="8"/>
  <c r="F3"/>
  <c r="E3"/>
  <c r="D3"/>
  <c r="L3"/>
  <c r="K3"/>
  <c r="M3"/>
  <c r="N3"/>
  <c r="H3"/>
  <c r="G3"/>
  <c r="C3"/>
  <c r="A6" i="11"/>
  <c r="A3" i="8"/>
  <c r="I14" i="13" l="1"/>
  <c r="I7"/>
  <c r="L6"/>
  <c r="I6"/>
  <c r="L5"/>
  <c r="I5"/>
  <c r="L4"/>
  <c r="I4"/>
</calcChain>
</file>

<file path=xl/comments1.xml><?xml version="1.0" encoding="utf-8"?>
<comments xmlns="http://schemas.openxmlformats.org/spreadsheetml/2006/main">
  <authors>
    <author>ASUS</author>
  </authors>
  <commentList>
    <comment ref="F3" authorId="0">
      <text>
        <r>
          <rPr>
            <b/>
            <sz val="9"/>
            <color indexed="81"/>
            <rFont val="細明體"/>
            <family val="3"/>
            <charset val="136"/>
          </rPr>
          <t>大會填寫用</t>
        </r>
      </text>
    </comment>
    <comment ref="I7" authorId="0">
      <text>
        <r>
          <rPr>
            <b/>
            <sz val="9"/>
            <color indexed="81"/>
            <rFont val="細明體"/>
            <family val="3"/>
            <charset val="136"/>
          </rPr>
          <t>不需填寫</t>
        </r>
      </text>
    </comment>
    <comment ref="I8" authorId="0">
      <text>
        <r>
          <rPr>
            <b/>
            <sz val="9"/>
            <color indexed="81"/>
            <rFont val="細明體"/>
            <family val="3"/>
            <charset val="136"/>
          </rPr>
          <t>請寫男隊員姓名</t>
        </r>
      </text>
    </comment>
    <comment ref="C10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範例：0223053800
</t>
        </r>
      </text>
    </comment>
    <comment ref="C11" authorId="0">
      <text>
        <r>
          <rPr>
            <b/>
            <sz val="9"/>
            <color indexed="81"/>
            <rFont val="細明體"/>
            <family val="3"/>
            <charset val="136"/>
          </rPr>
          <t>範例：</t>
        </r>
        <r>
          <rPr>
            <b/>
            <sz val="9"/>
            <color indexed="81"/>
            <rFont val="Tahoma"/>
            <family val="2"/>
          </rPr>
          <t xml:space="preserve">0937882429
</t>
        </r>
      </text>
    </comment>
    <comment ref="I14" authorId="0">
      <text>
        <r>
          <rPr>
            <b/>
            <sz val="9"/>
            <color indexed="81"/>
            <rFont val="細明體"/>
            <family val="3"/>
            <charset val="136"/>
          </rPr>
          <t>不需填寫</t>
        </r>
      </text>
    </comment>
    <comment ref="C15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輸入範例107/01/15
</t>
        </r>
      </text>
    </comment>
    <comment ref="I15" authorId="0">
      <text>
        <r>
          <rPr>
            <b/>
            <sz val="9"/>
            <color indexed="81"/>
            <rFont val="細明體"/>
            <family val="3"/>
            <charset val="136"/>
          </rPr>
          <t>請寫女隊員姓名</t>
        </r>
      </text>
    </comment>
    <comment ref="C16" authorId="0">
      <text>
        <r>
          <rPr>
            <b/>
            <sz val="9"/>
            <color indexed="81"/>
            <rFont val="細明體"/>
            <family val="3"/>
            <charset val="136"/>
          </rPr>
          <t>請輸入金額</t>
        </r>
      </text>
    </comment>
    <comment ref="C17" authorId="0">
      <text>
        <r>
          <rPr>
            <b/>
            <sz val="9"/>
            <color indexed="81"/>
            <rFont val="細明體"/>
            <family val="3"/>
            <charset val="136"/>
          </rPr>
          <t>輸入範例：中國信託</t>
        </r>
      </text>
    </comment>
    <comment ref="C18" authorId="0">
      <text>
        <r>
          <rPr>
            <b/>
            <sz val="9"/>
            <color indexed="81"/>
            <rFont val="細明體"/>
            <family val="3"/>
            <charset val="136"/>
          </rPr>
          <t>輸入範例：12345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細明體"/>
            <family val="3"/>
            <charset val="136"/>
          </rPr>
          <t>輸入範例：運博體育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K9" authorId="0">
      <text>
        <r>
          <rPr>
            <b/>
            <sz val="9"/>
            <color indexed="81"/>
            <rFont val="細明體"/>
            <family val="3"/>
            <charset val="136"/>
          </rPr>
          <t>範例
0:35.00
1:20.00
99:99.99</t>
        </r>
      </text>
    </comment>
    <comment ref="V9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範例
</t>
        </r>
        <r>
          <rPr>
            <b/>
            <sz val="9"/>
            <color indexed="81"/>
            <rFont val="Tahoma"/>
            <family val="2"/>
          </rPr>
          <t>0:35.00
1:20.00
99:99.99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K9" authorId="0">
      <text>
        <r>
          <rPr>
            <b/>
            <sz val="9"/>
            <color indexed="81"/>
            <rFont val="細明體"/>
            <family val="3"/>
            <charset val="136"/>
          </rPr>
          <t>範例
0:35.00
1:20.00
99:99.99</t>
        </r>
      </text>
    </comment>
    <comment ref="V9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範例
</t>
        </r>
        <r>
          <rPr>
            <b/>
            <sz val="9"/>
            <color indexed="81"/>
            <rFont val="Tahoma"/>
            <family val="2"/>
          </rPr>
          <t>0:35.00
1:20.00
99:99.99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A1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本表由大會填寫
</t>
        </r>
      </text>
    </comment>
  </commentList>
</comments>
</file>

<file path=xl/sharedStrings.xml><?xml version="1.0" encoding="utf-8"?>
<sst xmlns="http://schemas.openxmlformats.org/spreadsheetml/2006/main" count="389" uniqueCount="316">
  <si>
    <t>←此色欄位處需輸入資料</t>
  </si>
  <si>
    <t>聯絡地址</t>
  </si>
  <si>
    <t>領隊</t>
  </si>
  <si>
    <t>姓名</t>
  </si>
  <si>
    <t>教練</t>
  </si>
  <si>
    <t>電話</t>
  </si>
  <si>
    <t>行動</t>
  </si>
  <si>
    <t>E-MAIL</t>
  </si>
  <si>
    <t>選手報名人數</t>
  </si>
  <si>
    <t>匯款日期</t>
  </si>
  <si>
    <t>匯款金額</t>
  </si>
  <si>
    <t>←此色欄位處不需輸入，會主動產生資料</t>
  </si>
  <si>
    <t>←此色欄位處需點選資料</t>
  </si>
  <si>
    <t>(請按順號依序輸入選手資料/勿留空白欄)</t>
  </si>
  <si>
    <t>單位
4字簡稱</t>
  </si>
  <si>
    <t>性別</t>
  </si>
  <si>
    <t>最佳成績格式  *:**.**</t>
  </si>
  <si>
    <t>50自</t>
  </si>
  <si>
    <t>100自</t>
  </si>
  <si>
    <t>200自</t>
  </si>
  <si>
    <t>50蛙</t>
  </si>
  <si>
    <t>100蛙</t>
  </si>
  <si>
    <t>50仰</t>
  </si>
  <si>
    <t>100仰</t>
  </si>
  <si>
    <t>50蝶</t>
  </si>
  <si>
    <t>100蝶</t>
  </si>
  <si>
    <t>匯款帳號後五碼</t>
    <phoneticPr fontId="13" type="noConversion"/>
  </si>
  <si>
    <t>組別</t>
    <phoneticPr fontId="13" type="noConversion"/>
  </si>
  <si>
    <t>身份證字號</t>
    <phoneticPr fontId="13" type="noConversion"/>
  </si>
  <si>
    <t>出生年月日</t>
    <phoneticPr fontId="13" type="noConversion"/>
  </si>
  <si>
    <t>一</t>
    <phoneticPr fontId="13" type="noConversion"/>
  </si>
  <si>
    <t>二</t>
    <phoneticPr fontId="13" type="noConversion"/>
  </si>
  <si>
    <t>三</t>
  </si>
  <si>
    <t>三</t>
    <phoneticPr fontId="13" type="noConversion"/>
  </si>
  <si>
    <t>四</t>
    <phoneticPr fontId="13" type="noConversion"/>
  </si>
  <si>
    <t>低年級</t>
    <phoneticPr fontId="13" type="noConversion"/>
  </si>
  <si>
    <t>中年級</t>
    <phoneticPr fontId="13" type="noConversion"/>
  </si>
  <si>
    <t>高年級</t>
    <phoneticPr fontId="13" type="noConversion"/>
  </si>
  <si>
    <t>國中組</t>
    <phoneticPr fontId="13" type="noConversion"/>
  </si>
  <si>
    <t>高中以上組</t>
    <phoneticPr fontId="13" type="noConversion"/>
  </si>
  <si>
    <t>棒次</t>
    <phoneticPr fontId="13" type="noConversion"/>
  </si>
  <si>
    <t>200混</t>
    <phoneticPr fontId="13" type="noConversion"/>
  </si>
  <si>
    <t>4*50自由式接力</t>
    <phoneticPr fontId="13" type="noConversion"/>
  </si>
  <si>
    <t>男</t>
  </si>
  <si>
    <t>男</t>
    <phoneticPr fontId="13" type="noConversion"/>
  </si>
  <si>
    <t>女</t>
    <phoneticPr fontId="13" type="noConversion"/>
  </si>
  <si>
    <t>編號</t>
    <phoneticPr fontId="13" type="noConversion"/>
  </si>
  <si>
    <t>4*50混合式接力</t>
    <phoneticPr fontId="13" type="noConversion"/>
  </si>
  <si>
    <t>範例</t>
    <phoneticPr fontId="13" type="noConversion"/>
  </si>
  <si>
    <t>王小明</t>
    <phoneticPr fontId="13" type="noConversion"/>
  </si>
  <si>
    <t>A123456789</t>
    <phoneticPr fontId="13" type="noConversion"/>
  </si>
  <si>
    <t>99:99.99</t>
    <phoneticPr fontId="13" type="noConversion"/>
  </si>
  <si>
    <t>200公尺自由式(捷泳)</t>
    <phoneticPr fontId="35" type="noConversion"/>
  </si>
  <si>
    <t>200公尺混合式</t>
    <phoneticPr fontId="35" type="noConversion"/>
  </si>
  <si>
    <t>100公尺仰式</t>
    <phoneticPr fontId="35" type="noConversion"/>
  </si>
  <si>
    <t>100公尺自由式(捷泳)</t>
    <phoneticPr fontId="35" type="noConversion"/>
  </si>
  <si>
    <t>50公尺蛙式</t>
    <phoneticPr fontId="35" type="noConversion"/>
  </si>
  <si>
    <t>50公尺仰式</t>
    <phoneticPr fontId="35" type="noConversion"/>
  </si>
  <si>
    <t>50公尺自由式(捷泳)</t>
    <phoneticPr fontId="35" type="noConversion"/>
  </si>
  <si>
    <t>50公尺蝶式</t>
    <phoneticPr fontId="35" type="noConversion"/>
  </si>
  <si>
    <t>100公尺蝶式</t>
    <phoneticPr fontId="35" type="noConversion"/>
  </si>
  <si>
    <t>100公尺蛙式</t>
    <phoneticPr fontId="35" type="noConversion"/>
  </si>
  <si>
    <t>4×50公尺混合四式接力</t>
    <phoneticPr fontId="35" type="noConversion"/>
  </si>
  <si>
    <t>4*50公尺自由式(捷泳)接力</t>
    <phoneticPr fontId="35" type="noConversion"/>
  </si>
  <si>
    <t>備註</t>
    <phoneticPr fontId="35" type="noConversion"/>
  </si>
  <si>
    <t>2.各不同級數相同項目者大會競賽組得視參賽人數予以合併進行比賽。</t>
    <phoneticPr fontId="35" type="noConversion"/>
  </si>
  <si>
    <t>3.實際賽程依秩序冊為準現場並請隨時注意大會廣播以大會播報為主。</t>
    <phoneticPr fontId="35" type="noConversion"/>
  </si>
  <si>
    <t>競賽規程</t>
  </si>
  <si>
    <t>一、主　　旨：為推展全民體育，提倡游泳運動風氣，增進游泳技術水準，提倡正當休閒運動</t>
  </si>
  <si>
    <t>三、主辦單位：運博國際股份有限公司</t>
  </si>
  <si>
    <t>四、承辦單位：運博國際股份有限公司青年館</t>
  </si>
  <si>
    <t>(一)團體、個人報名：請自行檢驗游泳能力及健康狀況</t>
  </si>
  <si>
    <t>(二)報名為便利作業，請至FB 網址：</t>
  </si>
  <si>
    <t>1. 參賽單位基本資料（附貼單位繳費匯款單掃描檔）</t>
  </si>
  <si>
    <t>註：所填報名參加本賽事之個人資料，僅供本賽事相關用途使用</t>
  </si>
  <si>
    <t>(四)報名費：凡完成報名手續後，即不接受取消及退費</t>
  </si>
  <si>
    <t>參加三項(含)以下</t>
  </si>
  <si>
    <t>參加四項</t>
  </si>
  <si>
    <t>參加五項</t>
  </si>
  <si>
    <t>參加六項</t>
  </si>
  <si>
    <t>350元</t>
  </si>
  <si>
    <t>450元</t>
  </si>
  <si>
    <t>550元</t>
  </si>
  <si>
    <t>650元</t>
  </si>
  <si>
    <t>戶    名：運博國際股份有限公司圓山分公司    帳    號：248540023095</t>
  </si>
  <si>
    <t>報名注意事項：</t>
  </si>
  <si>
    <r>
      <t>1.</t>
    </r>
    <r>
      <rPr>
        <sz val="12"/>
        <color theme="1"/>
        <rFont val="標楷體"/>
        <family val="4"/>
        <charset val="136"/>
      </rPr>
      <t>每人可報三項，超過三項則每項加收100元；每人最多可報名六項(接力除外)，請斟酌自身情況參賽。</t>
    </r>
  </si>
  <si>
    <t>3.競賽順序依組別項次進行、視報名參賽人數及現場進度往前推移。</t>
  </si>
  <si>
    <t>4.選手經裁判點名三次以上未到者，視同棄權不得異議。</t>
  </si>
  <si>
    <t>有關比賽事項之爭議，應於該項比賽結束成績公告後三十分鐘內以書面提出申訴，申訴書應由領隊或教練簽名(個人參賽者由個人簽名)，向大會審判委員會正式提出，並繳交新台幣伍千元保證金。如申訴成立，保證金隨即退還，否則大會將沒收作為比賽活動經費。</t>
  </si>
  <si>
    <t xml:space="preserve">    (一)規則有明文規定者，以裁判員之判決為準。</t>
  </si>
  <si>
    <t xml:space="preserve">    (二)規則無明文規定者，由審判委員會判決之，以審判委員會判決為終結。</t>
  </si>
  <si>
    <t>熱身時間：上午6點30分至7點30分開放練習 (7點30分至8點整理場地)。</t>
  </si>
  <si>
    <t>(一)裁判會議：</t>
  </si>
  <si>
    <t>比賽程序表</t>
    <phoneticPr fontId="13" type="noConversion"/>
  </si>
  <si>
    <t>中山國小</t>
    <phoneticPr fontId="13" type="noConversion"/>
  </si>
  <si>
    <t>(國曆)95.05.26</t>
    <phoneticPr fontId="13" type="noConversion"/>
  </si>
  <si>
    <t>男/人</t>
    <phoneticPr fontId="13" type="noConversion"/>
  </si>
  <si>
    <t>女/人</t>
    <phoneticPr fontId="13" type="noConversion"/>
  </si>
  <si>
    <t>匯款資料請詳填        以利核對</t>
    <phoneticPr fontId="13" type="noConversion"/>
  </si>
  <si>
    <t xml:space="preserve">戶名：運博國際股份有限公司圓山分公司  帳號：248540023095   </t>
  </si>
  <si>
    <t xml:space="preserve">匯款帳號 ：822中國信託銀行劍潭分行  (匯款備註欄需寫單位名稱)  </t>
    <phoneticPr fontId="13" type="noConversion"/>
  </si>
  <si>
    <t>連絡人</t>
  </si>
  <si>
    <t>單位編號：</t>
    <phoneticPr fontId="13" type="noConversion"/>
  </si>
  <si>
    <t>人數</t>
  </si>
  <si>
    <t>轉帳銀行</t>
    <phoneticPr fontId="13" type="noConversion"/>
  </si>
  <si>
    <t>匯款備註欄</t>
    <phoneticPr fontId="13" type="noConversion"/>
  </si>
  <si>
    <t>2018年第五屆運博分齡游泳錦標賽</t>
  </si>
  <si>
    <t>選手</t>
  </si>
  <si>
    <t>職員</t>
  </si>
  <si>
    <t>合計</t>
  </si>
  <si>
    <t>單位      編號</t>
    <phoneticPr fontId="13" type="noConversion"/>
  </si>
  <si>
    <t>單位編號：</t>
    <phoneticPr fontId="13" type="noConversion"/>
  </si>
  <si>
    <t>教    練：</t>
    <phoneticPr fontId="13" type="noConversion"/>
  </si>
  <si>
    <t>男 隊 員：</t>
    <phoneticPr fontId="13" type="noConversion"/>
  </si>
  <si>
    <t>女 隊 員：</t>
    <phoneticPr fontId="13" type="noConversion"/>
  </si>
  <si>
    <t>2018年第五屆運博分齡游泳錦標賽</t>
    <phoneticPr fontId="13" type="noConversion"/>
  </si>
  <si>
    <t>參賽基本資料</t>
    <phoneticPr fontId="13" type="noConversion"/>
  </si>
  <si>
    <t>←此色欄位處需輸入資料</t>
    <phoneticPr fontId="13" type="noConversion"/>
  </si>
  <si>
    <t>備註：請將男、女隊員姓名正確填寫</t>
    <phoneticPr fontId="13" type="noConversion"/>
  </si>
  <si>
    <t>隊伍簡稱：</t>
    <phoneticPr fontId="13" type="noConversion"/>
  </si>
  <si>
    <t>領    隊：</t>
    <phoneticPr fontId="13" type="noConversion"/>
  </si>
  <si>
    <t>聯 絡 人：</t>
    <phoneticPr fontId="13" type="noConversion"/>
  </si>
  <si>
    <t>隊伍全銜：</t>
    <phoneticPr fontId="13" type="noConversion"/>
  </si>
  <si>
    <t>隊伍名稱(全銜)</t>
    <phoneticPr fontId="13" type="noConversion"/>
  </si>
  <si>
    <r>
      <t>隊伍簡稱</t>
    </r>
    <r>
      <rPr>
        <b/>
        <sz val="12"/>
        <color indexed="10"/>
        <rFont val="標楷體"/>
        <family val="4"/>
        <charset val="136"/>
      </rPr>
      <t>(最多4個全形字)</t>
    </r>
    <phoneticPr fontId="13" type="noConversion"/>
  </si>
  <si>
    <t>單位編號</t>
    <phoneticPr fontId="13" type="noConversion"/>
  </si>
  <si>
    <t>電話</t>
    <phoneticPr fontId="13" type="noConversion"/>
  </si>
  <si>
    <t>行動</t>
    <phoneticPr fontId="13" type="noConversion"/>
  </si>
  <si>
    <t>E-MAIL</t>
    <phoneticPr fontId="13" type="noConversion"/>
  </si>
  <si>
    <t>聯絡地址</t>
    <phoneticPr fontId="13" type="noConversion"/>
  </si>
  <si>
    <t>應繳金額</t>
    <phoneticPr fontId="13" type="noConversion"/>
  </si>
  <si>
    <t>匯款日期</t>
    <phoneticPr fontId="13" type="noConversion"/>
  </si>
  <si>
    <t>匯款後5碼</t>
    <phoneticPr fontId="13" type="noConversion"/>
  </si>
  <si>
    <t>轉帳銀行</t>
    <phoneticPr fontId="13" type="noConversion"/>
  </si>
  <si>
    <t>已繳款項</t>
    <phoneticPr fontId="13" type="noConversion"/>
  </si>
  <si>
    <t>付款方式</t>
    <phoneticPr fontId="13" type="noConversion"/>
  </si>
  <si>
    <t>報名表   收件日</t>
    <phoneticPr fontId="13" type="noConversion"/>
  </si>
  <si>
    <t>聯絡地址</t>
    <phoneticPr fontId="13" type="noConversion"/>
  </si>
  <si>
    <t>聯絡人</t>
    <phoneticPr fontId="13" type="noConversion"/>
  </si>
  <si>
    <t>報名資訊</t>
    <phoneticPr fontId="13" type="noConversion"/>
  </si>
  <si>
    <t>匯款金額</t>
    <phoneticPr fontId="13" type="noConversion"/>
  </si>
  <si>
    <t>匯款單掃描黏貼處(插入→圖片→選擇匯款單照片路徑)</t>
    <phoneticPr fontId="13" type="noConversion"/>
  </si>
  <si>
    <t>隊伍簡稱</t>
    <phoneticPr fontId="13" type="noConversion"/>
  </si>
  <si>
    <t>備註：個人項目報名三項350元、四項450元、五項550元、六項650元(報名接力不算費用)，本表由大會填寫</t>
    <phoneticPr fontId="13" type="noConversion"/>
  </si>
  <si>
    <t>2018年第五屆運博分齡游泳錦標賽匯款單</t>
    <phoneticPr fontId="13" type="noConversion"/>
  </si>
  <si>
    <t>大會用-參賽各隊隊職員人數統計表</t>
    <phoneticPr fontId="13" type="noConversion"/>
  </si>
  <si>
    <r>
      <t>五、贊助單位：NILE</t>
    </r>
    <r>
      <rPr>
        <sz val="12"/>
        <color theme="1"/>
        <rFont val="標楷體"/>
        <family val="4"/>
        <charset val="136"/>
      </rPr>
      <t>亞芝愛麗藍有限公司</t>
    </r>
  </si>
  <si>
    <t xml:space="preserve">七、比賽日期：中華民國107年10月06日-107年10月07日 (星期六、日) </t>
  </si>
  <si>
    <t>八、比賽地點：青年公園游泳池 (臺北市萬華區水源路199號)</t>
  </si>
  <si>
    <t>九、報名資格：凡各縣市機關學校暨受邀單位或個人均可報名參加</t>
  </si>
  <si>
    <t>十、報名辦法：本比賽採電子郵件方式報名</t>
  </si>
  <si>
    <t>https://www.facebook.com/groups/winpowersport/或Facebook關鍵字查詢：「運博分齡游泳錦標賽」下載表格填報。(其他表格不予受理，所有資料請確實填報，若有錯誤與大會無關)，寄送報名表後請來電確認是否報名成功，報名查詢聯絡人：王麗絜小姐 (02)2305-3800#17青年公園游泳池</t>
  </si>
  <si>
    <r>
      <t>(三)E-mail選手報名表資料檔至</t>
    </r>
    <r>
      <rPr>
        <u/>
        <sz val="12"/>
        <color rgb="FF000000"/>
        <rFont val="標楷體"/>
        <family val="4"/>
        <charset val="136"/>
      </rPr>
      <t>a27939859@gmail.com</t>
    </r>
    <r>
      <rPr>
        <sz val="12"/>
        <color rgb="FF000000"/>
        <rFont val="標楷體"/>
        <family val="4"/>
        <charset val="136"/>
      </rPr>
      <t>，內需含下列各工作表及附檔：</t>
    </r>
  </si>
  <si>
    <t>2. 選手報名表(分一般組、成人組)</t>
  </si>
  <si>
    <t>註：本賽事為鼓勵參與運動活動凡報名即贈送紀念品乙份，單位報到時一併領取。</t>
  </si>
  <si>
    <t>十一、報名日期：即日起至107年09月14日(星期五)止，逾期不受理報名。</t>
  </si>
  <si>
    <t>銀行電匯：822中國信託銀行劍潭分行   (備註欄需寫明報名單位)</t>
  </si>
  <si>
    <r>
      <t>(一)本比賽</t>
    </r>
    <r>
      <rPr>
        <sz val="12"/>
        <color theme="1"/>
        <rFont val="標楷體"/>
        <family val="4"/>
        <charset val="136"/>
      </rPr>
      <t>如在報名截止期限內未完成繳費，視同未完成報名手續。其單位，則無法排入比賽編配名單。</t>
    </r>
    <r>
      <rPr>
        <sz val="12"/>
        <color rgb="FF000000"/>
        <rFont val="標楷體"/>
        <family val="4"/>
        <charset val="136"/>
      </rPr>
      <t>以其他方式或逾期報名者概不受理，報名請於9月14日24時截止後，恕不受理新增報名項目或成績之修正、更改。</t>
    </r>
  </si>
  <si>
    <r>
      <t>(二)</t>
    </r>
    <r>
      <rPr>
        <sz val="12"/>
        <color theme="1"/>
        <rFont val="標楷體"/>
        <family val="4"/>
        <charset val="136"/>
      </rPr>
      <t>繳費後因故無法參加比賽，在報名截止日前可申請退費；若已超過報名截止日期，報名費已用於保險及其他相關行政作業等必要支出，如未參賽亦不予退款。</t>
    </r>
  </si>
  <si>
    <t>十二、比賽分組：分為ㄧ般組、成人組(男/女子組相同)</t>
  </si>
  <si>
    <t>(一)ㄧ般組：</t>
  </si>
  <si>
    <t>分級組別</t>
  </si>
  <si>
    <t>出生年次</t>
  </si>
  <si>
    <t>7-8歲組</t>
  </si>
  <si>
    <t>民國 99年01月 01日至100年 12 月 31 日</t>
  </si>
  <si>
    <t xml:space="preserve"> 9-10歲組</t>
  </si>
  <si>
    <t>民國 97年 01月01日至 98年 12 月 31 日</t>
  </si>
  <si>
    <t>11-12歲組</t>
  </si>
  <si>
    <t>民國 95年 01月01日至 96年 12 月 31 日</t>
  </si>
  <si>
    <t>13-14歲組</t>
  </si>
  <si>
    <t>民國 93年 01月01日至 94年 12 月 31 日</t>
  </si>
  <si>
    <t>15-17歲組</t>
  </si>
  <si>
    <t>民國 90年 01月 01日至 92 年 12 月 31 日</t>
  </si>
  <si>
    <t>(二)成人組：</t>
  </si>
  <si>
    <t>年齡級別</t>
  </si>
  <si>
    <t xml:space="preserve"> 18~24歲</t>
  </si>
  <si>
    <t>民國89-83年次(含)(西元2000-1994年)出生者</t>
  </si>
  <si>
    <t xml:space="preserve"> 25~29歲</t>
  </si>
  <si>
    <t>民國82-78年次(含)(西元1993-1989年)出生者</t>
  </si>
  <si>
    <t xml:space="preserve"> 30~34歲</t>
  </si>
  <si>
    <t>民國77-73年次(含)(西元1988-1984年)出生者</t>
  </si>
  <si>
    <t xml:space="preserve"> 35~39歲</t>
  </si>
  <si>
    <t>民國72-68年次(含)(西元1983-1979年)出生者</t>
  </si>
  <si>
    <t xml:space="preserve"> 40~44歲</t>
  </si>
  <si>
    <t>民國67-63年次(含)(西元1978-1974年)出生者</t>
  </si>
  <si>
    <t xml:space="preserve"> 45~49歲</t>
  </si>
  <si>
    <t>民國62-58年次(含)(西元1973-1969年)出生者</t>
  </si>
  <si>
    <t xml:space="preserve"> 50~54歲</t>
  </si>
  <si>
    <t>民國57-53年次(含)(西元1968-1964年)出生者</t>
  </si>
  <si>
    <t xml:space="preserve"> 55~59歲</t>
  </si>
  <si>
    <t>民國52-48年次(含)(西元1963-1959年)出生者</t>
  </si>
  <si>
    <t xml:space="preserve"> 60~64歲</t>
  </si>
  <si>
    <t>民國47-43年次(含)(西元1958-1954年)出生者</t>
  </si>
  <si>
    <t xml:space="preserve"> 65~69歲</t>
  </si>
  <si>
    <t>民國42-38年次(含)(西元1953-1949年)出生者</t>
  </si>
  <si>
    <t xml:space="preserve"> 70~74歲</t>
  </si>
  <si>
    <t>民國37-33年次(含)(西元1948-1944年)出生者</t>
  </si>
  <si>
    <t xml:space="preserve"> 75歲以上</t>
  </si>
  <si>
    <t>民國32年以前(含)(西元1943年前)出生者</t>
  </si>
  <si>
    <t>註：大會競賽組得視報名人數情況，就相同項目併級、併組比賽（成績另計）。</t>
  </si>
  <si>
    <t>十三、比賽項目：(男/女子組相同)</t>
  </si>
  <si>
    <t>(一)個人項目：一般組/成人組相同</t>
  </si>
  <si>
    <t>1.自由式：50/100/200公尺</t>
  </si>
  <si>
    <t>2.蛙　式：50/100公尺</t>
  </si>
  <si>
    <t>3.仰　式：50/100公尺</t>
  </si>
  <si>
    <t>4.蝶　式：50/100公尺</t>
  </si>
  <si>
    <t>5.個人混合式：200公尺</t>
  </si>
  <si>
    <t>(二)接力項目4X50公尺自由式分齡接力 及4X50公尺混合式分齡接力：</t>
  </si>
  <si>
    <t xml:space="preserve">    1.接力賽每單位限報名一隊人數不足不得報名，其他個人項目報名人數不限。</t>
  </si>
  <si>
    <t xml:space="preserve">        2.接力賽組隊方式：</t>
  </si>
  <si>
    <t xml:space="preserve">  一般組：由同單位同一歲級、同性別之4人組成，不得降、跨歲級組隊。</t>
  </si>
  <si>
    <t xml:space="preserve"> 成人組：由同單位18歲以上之4人組成(成人男子組若接力人數不足時可由女性</t>
  </si>
  <si>
    <r>
      <t>隊員</t>
    </r>
    <r>
      <rPr>
        <sz val="12"/>
        <color theme="1"/>
        <rFont val="標楷體"/>
        <family val="4"/>
        <charset val="136"/>
      </rPr>
      <t>遞補(</t>
    </r>
    <r>
      <rPr>
        <b/>
        <u/>
        <sz val="12"/>
        <color rgb="FFFF0000"/>
        <rFont val="標楷體"/>
        <family val="4"/>
        <charset val="136"/>
      </rPr>
      <t>但人數至多2人為限)</t>
    </r>
    <r>
      <rPr>
        <sz val="12"/>
        <color rgb="FF000000"/>
        <rFont val="標楷體"/>
        <family val="4"/>
        <charset val="136"/>
      </rPr>
      <t>，但成績認列為男子組成績中，有上列情形之隊伍</t>
    </r>
  </si>
  <si>
    <r>
      <t>報名時請報名男子組接力項目</t>
    </r>
    <r>
      <rPr>
        <sz val="12"/>
        <color rgb="FF000000"/>
        <rFont val="標楷體"/>
        <family val="4"/>
        <charset val="136"/>
      </rPr>
      <t>；女子組接力隊伍中</t>
    </r>
    <r>
      <rPr>
        <b/>
        <u/>
        <sz val="12"/>
        <color rgb="FFFF0000"/>
        <rFont val="標楷體"/>
        <family val="4"/>
        <charset val="136"/>
      </rPr>
      <t>人數不足不得</t>
    </r>
    <r>
      <rPr>
        <sz val="12"/>
        <color rgb="FF000000"/>
        <rFont val="標楷體"/>
        <family val="4"/>
        <charset val="136"/>
      </rPr>
      <t>由男性隊員遞補，</t>
    </r>
  </si>
  <si>
    <t>接力項目每隊每人限接乙次)，接力以4人年齡之總合依下列分齡級距組隊：</t>
  </si>
  <si>
    <r>
      <t>(1)99歲</t>
    </r>
    <r>
      <rPr>
        <sz val="12"/>
        <color theme="1"/>
        <rFont val="標楷體"/>
        <family val="4"/>
        <charset val="136"/>
      </rPr>
      <t>級</t>
    </r>
    <r>
      <rPr>
        <sz val="12"/>
        <color rgb="FF000000"/>
        <rFont val="標楷體"/>
        <family val="4"/>
        <charset val="136"/>
      </rPr>
      <t>(含)以下</t>
    </r>
  </si>
  <si>
    <r>
      <t>(2)100歲級(含</t>
    </r>
    <r>
      <rPr>
        <sz val="12"/>
        <color rgb="FF000000"/>
        <rFont val="標楷體"/>
        <family val="4"/>
        <charset val="136"/>
      </rPr>
      <t>)至119歲(含)</t>
    </r>
  </si>
  <si>
    <t>(3)120歲級(含)至159歲(含)</t>
  </si>
  <si>
    <t>(4)160歲級(含)至199歲(含)</t>
  </si>
  <si>
    <t>(5)200歲級(含)至239歲(含)</t>
  </si>
  <si>
    <t>(6)240歲級(含)以上</t>
  </si>
  <si>
    <t>十四、競賽辦法：</t>
  </si>
  <si>
    <t>2.本比賽採計時決賽，若有資格不符或冒名頂替經查證屬實者則取消其參賽資格及成績。</t>
  </si>
  <si>
    <t>5.採用中華民國游泳協會最新審定之游泳規則。</t>
  </si>
  <si>
    <t>※比賽場地：為50公尺室外泳池(水深180-220公分)，本次比賽需依照自身情況斟酌是否跳水出發。</t>
  </si>
  <si>
    <t>十五、獎勵辦法：</t>
  </si>
  <si>
    <t>(一)各歲級各項均錄取前八名，一至八名頒發獎狀，前三名另頒發獎牌及獎品。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</si>
  <si>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報名項目未達三名，不頒發獎品，只頒發獎狀及獎牌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</si>
  <si>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報名項目三名者，只頒發第一名獎品，其餘頒發獎狀及獎牌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</si>
  <si>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報名項目四名者，只頒發第一、二名獎品，其餘頒發獎狀及獎牌</t>
    </r>
  </si>
  <si>
    <r>
      <t>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報名項目五名者，頒發前三名獎品，其餘頒發獎狀及獎牌</t>
    </r>
  </si>
  <si>
    <r>
      <t>(二)ㄧ般組、成人組</t>
    </r>
    <r>
      <rPr>
        <sz val="12"/>
        <color theme="1"/>
        <rFont val="標楷體"/>
        <family val="4"/>
        <charset val="136"/>
      </rPr>
      <t>各設男、女團體錦標，前三名頒給優勝獎盃乙座。</t>
    </r>
  </si>
  <si>
    <r>
      <t>(三)</t>
    </r>
    <r>
      <rPr>
        <sz val="12"/>
        <color theme="1"/>
        <rFont val="標楷體"/>
        <family val="4"/>
        <charset val="136"/>
      </rPr>
      <t>團體錦標計算方式：</t>
    </r>
    <r>
      <rPr>
        <sz val="12"/>
        <color rgb="FF000000"/>
        <rFont val="標楷體"/>
        <family val="4"/>
        <charset val="136"/>
      </rPr>
      <t>各歲級各項</t>
    </r>
    <r>
      <rPr>
        <sz val="12"/>
        <color theme="1"/>
        <rFont val="標楷體"/>
        <family val="4"/>
        <charset val="136"/>
      </rPr>
      <t>報名8(含)人/隊以上始列入團體錦標計算。接力項目不加倍計算。</t>
    </r>
  </si>
  <si>
    <t>十六、申訴：</t>
  </si>
  <si>
    <t>十七、比賽規則：依據中華民國游泳協會最新公布之游泳規則規定，採計時決賽，本次比賽需依照自身情況斟酌是否跳水出發。</t>
  </si>
  <si>
    <t>十八、比賽爭議之判定：</t>
  </si>
  <si>
    <t>十九、比賽程序：</t>
  </si>
  <si>
    <t>檢    錄：7點45分起</t>
  </si>
  <si>
    <t>比    賽：8點整開始正式比賽</t>
  </si>
  <si>
    <t>二十、會議：</t>
  </si>
  <si>
    <t>時    間：中華民國107年10月06日（星期六）上午7點。</t>
  </si>
  <si>
    <t>地    點：青年公園游泳池（臺北市萬華區水源路199號）檢錄處</t>
  </si>
  <si>
    <t>(二)領隊會議：(現場無召開領隊會議，僅於粉絲團公告參賽注意事項)</t>
  </si>
  <si>
    <t>時    間：中華民國106年10月06日（星期六）上午7點15分一同領取秩序冊。</t>
  </si>
  <si>
    <t>二十一、附則：</t>
  </si>
  <si>
    <t>1.大會競賽組得視報名人數情況，就相同項目併級(成績另計)、併組比賽。</t>
  </si>
  <si>
    <t>2.第一道及第八道為跳水練習水道，其餘水道不開放跳水練習。</t>
  </si>
  <si>
    <t>3.為使賽程順利進行，場次安排由大會視情況調度，各隊不得異議，本次賽程不接受臨時性報名。</t>
  </si>
  <si>
    <t>4.參加選手請由各單位自行投保平安意外險。</t>
  </si>
  <si>
    <r>
      <t>5.為因應腸病毒疫情之發生，如政府頒布停辦各項大型活動或比賽，本比賽亦將遵循</t>
    </r>
    <r>
      <rPr>
        <b/>
        <sz val="12"/>
        <color rgb="FF000000"/>
        <rFont val="標楷體"/>
        <family val="4"/>
        <charset val="136"/>
      </rPr>
      <t>。</t>
    </r>
    <r>
      <rPr>
        <sz val="12"/>
        <color rgb="FF000000"/>
        <rFont val="標楷體"/>
        <family val="4"/>
        <charset val="136"/>
      </rPr>
      <t>所繳交之報名費用扣除必要之經費（文書、文宣贈品……等等）外，其餘一律退還。</t>
    </r>
  </si>
  <si>
    <t>6.本賽會不另舉行閉幕式，僅頒發各組團體總錦標獎盃。</t>
  </si>
  <si>
    <t>二十二、本競賽如有需要得隨時修正調整競賽開始時間，如有變更會於競賽前公告。</t>
  </si>
  <si>
    <t>二十三、本競賽規程如有未盡事宜，得隨時修正之。</t>
  </si>
  <si>
    <r>
      <t xml:space="preserve">       (四)</t>
    </r>
    <r>
      <rPr>
        <sz val="12"/>
        <color theme="1"/>
        <rFont val="標楷體"/>
        <family val="4"/>
        <charset val="136"/>
      </rPr>
      <t>各歲級錦標以獎牌數 - 金、銀、銅牌(第一、二、三名)得數計算，以所得金牌數最多之單位獲得冠軍錦標，  次多之單位分別列為亞軍、季軍，如兩個或兩個以上單位所得金牌(第一名)數相同時，以所                                                   得銀牌(第二名)數多寡判定，餘依此類推，如仍無法判定時則名次並列。</t>
    </r>
    <phoneticPr fontId="13" type="noConversion"/>
  </si>
  <si>
    <t>1. 比賽程序均依女、男，75歲以上組→7-8歲組 順序進行。</t>
    <phoneticPr fontId="35" type="noConversion"/>
  </si>
  <si>
    <t>107年10月07日(星期日)             07:45檢錄  08:00開始比賽</t>
    <phoneticPr fontId="13" type="noConversion"/>
  </si>
  <si>
    <t>107年10月06日 (星期六)
07:45檢錄  08:00開始比賽</t>
    <phoneticPr fontId="35" type="noConversion"/>
  </si>
  <si>
    <t>7-8歲組</t>
    <phoneticPr fontId="13" type="noConversion"/>
  </si>
  <si>
    <t>9-10歲組</t>
    <phoneticPr fontId="13" type="noConversion"/>
  </si>
  <si>
    <t>11-12歲組</t>
    <phoneticPr fontId="13" type="noConversion"/>
  </si>
  <si>
    <t>13-14歲組</t>
    <phoneticPr fontId="13" type="noConversion"/>
  </si>
  <si>
    <t>15-17歲組</t>
    <phoneticPr fontId="13" type="noConversion"/>
  </si>
  <si>
    <t>無最佳成績者請填 9:99.99 不可空白，不可複製貼上</t>
    <phoneticPr fontId="13" type="noConversion"/>
  </si>
  <si>
    <t>個人賽參賽項目(每人限參加六項)</t>
    <phoneticPr fontId="13" type="noConversion"/>
  </si>
  <si>
    <t>2018年第五屆運博分齡游泳錦標賽報名表(一般組)</t>
    <phoneticPr fontId="13" type="noConversion"/>
  </si>
  <si>
    <t>2018年第五屆運博分齡游泳錦標賽報名表(成人組)</t>
    <phoneticPr fontId="13" type="noConversion"/>
  </si>
  <si>
    <r>
      <t>成人男子組若接力人數不足時可由女性
隊員遞補</t>
    </r>
    <r>
      <rPr>
        <sz val="11"/>
        <color rgb="FFFF0000"/>
        <rFont val="標楷體"/>
        <family val="4"/>
        <charset val="136"/>
      </rPr>
      <t>(但人數至多2人為限)</t>
    </r>
    <r>
      <rPr>
        <sz val="11"/>
        <color theme="1"/>
        <rFont val="標楷體"/>
        <family val="4"/>
        <charset val="136"/>
      </rPr>
      <t xml:space="preserve">
</t>
    </r>
    <phoneticPr fontId="13" type="noConversion"/>
  </si>
  <si>
    <t>快樂晨泳</t>
    <phoneticPr fontId="13" type="noConversion"/>
  </si>
  <si>
    <t>接力歲級</t>
    <phoneticPr fontId="13" type="noConversion"/>
  </si>
  <si>
    <t>4*50自由.混合式接力</t>
    <phoneticPr fontId="13" type="noConversion"/>
  </si>
  <si>
    <t>(每隊填報4人,現場可再作確認)</t>
    <phoneticPr fontId="13" type="noConversion"/>
  </si>
  <si>
    <t>(同歲組.同隊者最佳成績應相同)</t>
    <phoneticPr fontId="13" type="noConversion"/>
  </si>
  <si>
    <t>年</t>
    <phoneticPr fontId="13" type="noConversion"/>
  </si>
  <si>
    <t>月</t>
    <phoneticPr fontId="13" type="noConversion"/>
  </si>
  <si>
    <t>日</t>
    <phoneticPr fontId="13" type="noConversion"/>
  </si>
  <si>
    <t>年齡</t>
    <phoneticPr fontId="13" type="noConversion"/>
  </si>
  <si>
    <t xml:space="preserve"> </t>
    <phoneticPr fontId="13" type="noConversion"/>
  </si>
  <si>
    <t>接力組別</t>
    <phoneticPr fontId="13" type="noConversion"/>
  </si>
  <si>
    <t>男99歲以下</t>
  </si>
  <si>
    <t>男99歲以下</t>
    <phoneticPr fontId="13" type="noConversion"/>
  </si>
  <si>
    <t>男110-119歲</t>
    <phoneticPr fontId="13" type="noConversion"/>
  </si>
  <si>
    <t>男120-159歲</t>
    <phoneticPr fontId="13" type="noConversion"/>
  </si>
  <si>
    <t>男160-199歲</t>
    <phoneticPr fontId="13" type="noConversion"/>
  </si>
  <si>
    <t>男200-239歲</t>
    <phoneticPr fontId="13" type="noConversion"/>
  </si>
  <si>
    <t>男240歲以上</t>
    <phoneticPr fontId="13" type="noConversion"/>
  </si>
  <si>
    <t>女99歲以下</t>
    <phoneticPr fontId="13" type="noConversion"/>
  </si>
  <si>
    <t>女110-119歲</t>
    <phoneticPr fontId="13" type="noConversion"/>
  </si>
  <si>
    <t>女120-159歲</t>
    <phoneticPr fontId="13" type="noConversion"/>
  </si>
  <si>
    <t>女160-199歲</t>
    <phoneticPr fontId="13" type="noConversion"/>
  </si>
  <si>
    <t>女200-239歲</t>
    <phoneticPr fontId="13" type="noConversion"/>
  </si>
  <si>
    <t>女240歲以上</t>
    <phoneticPr fontId="13" type="noConversion"/>
  </si>
  <si>
    <t>接力歲級</t>
    <phoneticPr fontId="13" type="noConversion"/>
  </si>
  <si>
    <t>男7-8歲組</t>
  </si>
  <si>
    <t>男7-8歲組</t>
    <phoneticPr fontId="13" type="noConversion"/>
  </si>
  <si>
    <t>男9-10歲組</t>
    <phoneticPr fontId="13" type="noConversion"/>
  </si>
  <si>
    <t>男11-12歲組</t>
    <phoneticPr fontId="13" type="noConversion"/>
  </si>
  <si>
    <t>男13-14歲組</t>
    <phoneticPr fontId="13" type="noConversion"/>
  </si>
  <si>
    <t>男15-17歲組</t>
    <phoneticPr fontId="13" type="noConversion"/>
  </si>
  <si>
    <t>女7-8歲組</t>
    <phoneticPr fontId="13" type="noConversion"/>
  </si>
  <si>
    <t>女9-10歲組</t>
    <phoneticPr fontId="13" type="noConversion"/>
  </si>
  <si>
    <t>女11-12歲組</t>
    <phoneticPr fontId="13" type="noConversion"/>
  </si>
  <si>
    <t>女13-14歲組</t>
    <phoneticPr fontId="13" type="noConversion"/>
  </si>
  <si>
    <t>女15-17歲組</t>
    <phoneticPr fontId="13" type="noConversion"/>
  </si>
  <si>
    <t>隊伍全銜</t>
    <phoneticPr fontId="13" type="noConversion"/>
  </si>
  <si>
    <t>大會用-2018年第五屆運博分齡游泳錦標賽參賽隊匯款資料統計</t>
    <phoneticPr fontId="13" type="noConversion"/>
  </si>
  <si>
    <t>參賽各隊隊職員名單</t>
    <phoneticPr fontId="13" type="noConversion"/>
  </si>
  <si>
    <t>4.10月6日上午10點30分將舉行開幕式，並頒發3組200公尺自由式前三名選手及自由潛水表演活動</t>
    <phoneticPr fontId="13" type="noConversion"/>
  </si>
  <si>
    <t>一般組</t>
    <phoneticPr fontId="13" type="noConversion"/>
  </si>
  <si>
    <t>成人組</t>
    <phoneticPr fontId="13" type="noConversion"/>
  </si>
  <si>
    <t>小計</t>
    <phoneticPr fontId="13" type="noConversion"/>
  </si>
  <si>
    <t>男</t>
    <phoneticPr fontId="13" type="noConversion"/>
  </si>
  <si>
    <t>女</t>
    <phoneticPr fontId="13" type="noConversion"/>
  </si>
  <si>
    <t xml:space="preserve">二、指導單位：台北市政府體育局 </t>
    <phoneticPr fontId="13" type="noConversion"/>
  </si>
  <si>
    <r>
      <t>六、</t>
    </r>
    <r>
      <rPr>
        <sz val="12"/>
        <color rgb="FF000000"/>
        <rFont val="標楷體"/>
        <family val="4"/>
        <charset val="136"/>
      </rPr>
      <t>協辦單位：台北CMAS自由潛水會</t>
    </r>
    <phoneticPr fontId="13" type="noConversion"/>
  </si>
  <si>
    <r>
      <t>6.</t>
    </r>
    <r>
      <rPr>
        <b/>
        <u/>
        <sz val="12"/>
        <color rgb="FFFF0000"/>
        <rFont val="標楷體"/>
        <family val="4"/>
        <charset val="136"/>
      </rPr>
      <t>因響應環保，秩序冊每隊發放1本，如不足請自行於公布網站列印。</t>
    </r>
    <phoneticPr fontId="13" type="noConversion"/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</si>
</sst>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76" formatCode="[&lt;=99999999]####\-####;\(0#\)\ ####\-####"/>
    <numFmt numFmtId="177" formatCode="[&gt;99999999]0000\-000\-000;000\-000\-000"/>
    <numFmt numFmtId="178" formatCode="&quot;$&quot;#,##0"/>
    <numFmt numFmtId="179" formatCode="yyyy/m/d;@"/>
    <numFmt numFmtId="180" formatCode="m:ss.00"/>
    <numFmt numFmtId="181" formatCode="_-* #,##0_-;\-* #,##0_-;_-* &quot;-&quot;??_-;_-@_-"/>
    <numFmt numFmtId="182" formatCode="m/d;@"/>
  </numFmts>
  <fonts count="6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28"/>
      <color theme="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6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26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24"/>
      <color theme="0"/>
      <name val="標楷體"/>
      <family val="4"/>
      <charset val="136"/>
    </font>
    <font>
      <b/>
      <sz val="9"/>
      <color indexed="81"/>
      <name val="Tahoma"/>
      <family val="2"/>
    </font>
    <font>
      <b/>
      <sz val="24"/>
      <color theme="1"/>
      <name val="標楷體"/>
      <family val="4"/>
      <charset val="136"/>
    </font>
    <font>
      <b/>
      <u/>
      <sz val="12"/>
      <color rgb="FFFF0000"/>
      <name val="標楷體"/>
      <family val="4"/>
      <charset val="136"/>
    </font>
    <font>
      <sz val="7"/>
      <color rgb="FF000000"/>
      <name val="Times New Roman"/>
      <family val="1"/>
    </font>
    <font>
      <b/>
      <sz val="24"/>
      <color indexed="9"/>
      <name val="標楷體"/>
      <family val="4"/>
      <charset val="136"/>
    </font>
    <font>
      <sz val="28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1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" fillId="2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28" fillId="27" borderId="22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3" fillId="0" borderId="3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</xf>
    <xf numFmtId="0" fontId="10" fillId="0" borderId="0" xfId="1" applyNumberFormat="1" applyFont="1" applyAlignment="1" applyProtection="1">
      <alignment horizontal="centerContinuous" vertical="center"/>
    </xf>
    <xf numFmtId="0" fontId="31" fillId="4" borderId="1" xfId="0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 applyProtection="1">
      <alignment horizontal="centerContinuous" vertical="center"/>
    </xf>
    <xf numFmtId="0" fontId="9" fillId="0" borderId="0" xfId="1" applyFont="1" applyFill="1" applyBorder="1" applyAlignment="1" applyProtection="1">
      <alignment horizontal="left" vertical="center"/>
    </xf>
    <xf numFmtId="0" fontId="37" fillId="0" borderId="0" xfId="0" applyFont="1">
      <alignment vertical="center"/>
    </xf>
    <xf numFmtId="0" fontId="10" fillId="0" borderId="0" xfId="0" applyFont="1">
      <alignment vertical="center"/>
    </xf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horizontal="left" vertical="center" indent="4"/>
    </xf>
    <xf numFmtId="0" fontId="37" fillId="0" borderId="0" xfId="0" applyFont="1" applyAlignment="1">
      <alignment horizontal="left" vertical="center" indent="3"/>
    </xf>
    <xf numFmtId="0" fontId="11" fillId="0" borderId="0" xfId="1" applyFont="1" applyAlignment="1" applyProtection="1">
      <alignment horizontal="center" vertical="center" shrinkToFit="1"/>
    </xf>
    <xf numFmtId="49" fontId="10" fillId="0" borderId="0" xfId="1" applyNumberFormat="1" applyFont="1" applyAlignment="1" applyProtection="1">
      <alignment horizontal="center" vertical="center" shrinkToFit="1"/>
    </xf>
    <xf numFmtId="49" fontId="3" fillId="0" borderId="0" xfId="1" applyNumberFormat="1" applyFont="1" applyFill="1" applyAlignment="1" applyProtection="1">
      <alignment horizontal="center" vertical="center" shrinkToFit="1"/>
    </xf>
    <xf numFmtId="0" fontId="8" fillId="10" borderId="1" xfId="13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</xf>
    <xf numFmtId="49" fontId="10" fillId="0" borderId="0" xfId="1" applyNumberFormat="1" applyFont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0" fontId="31" fillId="2" borderId="1" xfId="1" applyFont="1" applyFill="1" applyBorder="1" applyAlignment="1" applyProtection="1">
      <alignment horizontal="center" vertical="center" shrinkToFit="1"/>
      <protection locked="0"/>
    </xf>
    <xf numFmtId="0" fontId="31" fillId="2" borderId="1" xfId="1" applyFont="1" applyFill="1" applyBorder="1" applyAlignment="1" applyProtection="1">
      <alignment horizontal="center" vertical="center"/>
      <protection locked="0"/>
    </xf>
    <xf numFmtId="0" fontId="15" fillId="10" borderId="1" xfId="13" applyFont="1" applyBorder="1" applyAlignment="1" applyProtection="1">
      <alignment horizontal="center" vertical="center"/>
      <protection locked="0"/>
    </xf>
    <xf numFmtId="49" fontId="8" fillId="10" borderId="9" xfId="13" applyNumberFormat="1" applyFont="1" applyBorder="1" applyAlignment="1" applyProtection="1">
      <alignment horizontal="center" vertical="center"/>
      <protection locked="0"/>
    </xf>
    <xf numFmtId="0" fontId="8" fillId="4" borderId="1" xfId="13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5" fillId="29" borderId="1" xfId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80" fontId="31" fillId="4" borderId="1" xfId="0" applyNumberFormat="1" applyFont="1" applyFill="1" applyBorder="1" applyAlignment="1" applyProtection="1">
      <alignment horizontal="center" vertical="center" wrapText="1"/>
    </xf>
    <xf numFmtId="180" fontId="31" fillId="4" borderId="9" xfId="0" applyNumberFormat="1" applyFont="1" applyFill="1" applyBorder="1" applyAlignment="1" applyProtection="1">
      <alignment horizontal="center" vertical="center" wrapText="1"/>
    </xf>
    <xf numFmtId="49" fontId="43" fillId="4" borderId="9" xfId="10" applyNumberFormat="1" applyFont="1" applyFill="1" applyBorder="1" applyAlignment="1" applyProtection="1">
      <alignment horizontal="center" vertical="center"/>
      <protection locked="0"/>
    </xf>
    <xf numFmtId="49" fontId="43" fillId="4" borderId="1" xfId="10" applyNumberFormat="1" applyFont="1" applyFill="1" applyBorder="1" applyAlignment="1" applyProtection="1">
      <alignment horizontal="center" vertical="center"/>
      <protection locked="0"/>
    </xf>
    <xf numFmtId="0" fontId="31" fillId="4" borderId="1" xfId="1" applyFont="1" applyFill="1" applyBorder="1" applyAlignment="1" applyProtection="1">
      <alignment horizontal="center" vertical="center"/>
      <protection locked="0"/>
    </xf>
    <xf numFmtId="0" fontId="3" fillId="4" borderId="1" xfId="49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1" fillId="4" borderId="1" xfId="1" applyFont="1" applyFill="1" applyBorder="1" applyAlignment="1" applyProtection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4" borderId="1" xfId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33" borderId="1" xfId="1" applyFont="1" applyFill="1" applyBorder="1" applyAlignment="1" applyProtection="1">
      <alignment horizontal="center" vertical="center"/>
    </xf>
    <xf numFmtId="0" fontId="8" fillId="33" borderId="1" xfId="13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1" fillId="0" borderId="9" xfId="1" applyFont="1" applyFill="1" applyBorder="1" applyAlignment="1" applyProtection="1">
      <alignment vertical="center"/>
    </xf>
    <xf numFmtId="0" fontId="31" fillId="0" borderId="5" xfId="1" applyFont="1" applyFill="1" applyBorder="1" applyAlignment="1" applyProtection="1">
      <alignment vertical="center"/>
    </xf>
    <xf numFmtId="0" fontId="31" fillId="0" borderId="6" xfId="1" applyFont="1" applyFill="1" applyBorder="1" applyAlignment="1" applyProtection="1">
      <alignment vertical="center"/>
    </xf>
    <xf numFmtId="0" fontId="10" fillId="33" borderId="1" xfId="0" applyFont="1" applyFill="1" applyBorder="1" applyAlignment="1" applyProtection="1">
      <alignment horizontal="left" vertical="center"/>
      <protection locked="0"/>
    </xf>
    <xf numFmtId="0" fontId="10" fillId="33" borderId="1" xfId="0" applyFont="1" applyFill="1" applyBorder="1" applyProtection="1">
      <alignment vertical="center"/>
      <protection locked="0"/>
    </xf>
    <xf numFmtId="0" fontId="37" fillId="33" borderId="1" xfId="0" applyFont="1" applyFill="1" applyBorder="1" applyProtection="1">
      <alignment vertical="center"/>
      <protection locked="0"/>
    </xf>
    <xf numFmtId="49" fontId="10" fillId="4" borderId="1" xfId="0" applyNumberFormat="1" applyFont="1" applyFill="1" applyBorder="1" applyAlignment="1">
      <alignment horizontal="center" vertical="center"/>
    </xf>
    <xf numFmtId="181" fontId="10" fillId="4" borderId="1" xfId="52" applyNumberFormat="1" applyFont="1" applyFill="1" applyBorder="1" applyAlignment="1">
      <alignment horizontal="center" vertical="center" wrapText="1"/>
    </xf>
    <xf numFmtId="182" fontId="8" fillId="4" borderId="1" xfId="13" applyNumberFormat="1" applyFont="1" applyFill="1" applyBorder="1" applyAlignment="1" applyProtection="1">
      <alignment horizontal="center" vertical="center"/>
      <protection locked="0"/>
    </xf>
    <xf numFmtId="0" fontId="0" fillId="33" borderId="0" xfId="0" applyFill="1" applyProtection="1">
      <alignment vertical="center"/>
      <protection locked="0"/>
    </xf>
    <xf numFmtId="0" fontId="10" fillId="33" borderId="5" xfId="0" applyFont="1" applyFill="1" applyBorder="1" applyAlignment="1" applyProtection="1">
      <alignment vertical="center"/>
      <protection locked="0"/>
    </xf>
    <xf numFmtId="0" fontId="10" fillId="33" borderId="6" xfId="0" applyFont="1" applyFill="1" applyBorder="1" applyAlignment="1" applyProtection="1">
      <alignment vertical="center"/>
      <protection locked="0"/>
    </xf>
    <xf numFmtId="179" fontId="8" fillId="33" borderId="5" xfId="13" applyNumberFormat="1" applyFont="1" applyFill="1" applyBorder="1" applyAlignment="1" applyProtection="1">
      <alignment vertical="center"/>
      <protection locked="0"/>
    </xf>
    <xf numFmtId="179" fontId="8" fillId="33" borderId="6" xfId="13" applyNumberFormat="1" applyFont="1" applyFill="1" applyBorder="1" applyAlignment="1" applyProtection="1">
      <alignment vertical="center"/>
      <protection locked="0"/>
    </xf>
    <xf numFmtId="178" fontId="10" fillId="33" borderId="5" xfId="1" applyNumberFormat="1" applyFont="1" applyFill="1" applyBorder="1" applyAlignment="1" applyProtection="1">
      <alignment vertical="center"/>
      <protection locked="0"/>
    </xf>
    <xf numFmtId="178" fontId="10" fillId="33" borderId="6" xfId="1" applyNumberFormat="1" applyFont="1" applyFill="1" applyBorder="1" applyAlignment="1" applyProtection="1">
      <alignment vertical="center"/>
      <protection locked="0"/>
    </xf>
    <xf numFmtId="49" fontId="8" fillId="33" borderId="5" xfId="13" applyNumberFormat="1" applyFont="1" applyFill="1" applyBorder="1" applyAlignment="1" applyProtection="1">
      <alignment vertical="center"/>
      <protection locked="0"/>
    </xf>
    <xf numFmtId="49" fontId="8" fillId="33" borderId="6" xfId="13" applyNumberFormat="1" applyFont="1" applyFill="1" applyBorder="1" applyAlignment="1" applyProtection="1">
      <alignment vertical="center"/>
      <protection locked="0"/>
    </xf>
    <xf numFmtId="0" fontId="10" fillId="33" borderId="5" xfId="1" applyFont="1" applyFill="1" applyBorder="1" applyAlignment="1" applyProtection="1">
      <alignment vertical="center"/>
      <protection locked="0"/>
    </xf>
    <xf numFmtId="0" fontId="10" fillId="33" borderId="6" xfId="1" applyFont="1" applyFill="1" applyBorder="1" applyAlignment="1" applyProtection="1">
      <alignment vertical="center"/>
      <protection locked="0"/>
    </xf>
    <xf numFmtId="179" fontId="8" fillId="33" borderId="9" xfId="13" applyNumberFormat="1" applyFont="1" applyFill="1" applyBorder="1" applyAlignment="1" applyProtection="1">
      <alignment horizontal="left" vertical="center"/>
      <protection locked="0"/>
    </xf>
    <xf numFmtId="178" fontId="10" fillId="33" borderId="9" xfId="1" applyNumberFormat="1" applyFont="1" applyFill="1" applyBorder="1" applyAlignment="1" applyProtection="1">
      <alignment horizontal="left" vertical="center"/>
      <protection locked="0"/>
    </xf>
    <xf numFmtId="49" fontId="8" fillId="33" borderId="9" xfId="13" applyNumberFormat="1" applyFont="1" applyFill="1" applyBorder="1" applyAlignment="1" applyProtection="1">
      <alignment horizontal="left" vertical="center"/>
      <protection locked="0"/>
    </xf>
    <xf numFmtId="0" fontId="10" fillId="33" borderId="9" xfId="1" applyFont="1" applyFill="1" applyBorder="1" applyAlignment="1" applyProtection="1">
      <alignment horizontal="left" vertical="center"/>
      <protection locked="0"/>
    </xf>
    <xf numFmtId="176" fontId="10" fillId="33" borderId="5" xfId="0" applyNumberFormat="1" applyFont="1" applyFill="1" applyBorder="1" applyAlignment="1" applyProtection="1">
      <alignment vertical="center"/>
      <protection locked="0"/>
    </xf>
    <xf numFmtId="176" fontId="10" fillId="33" borderId="6" xfId="0" applyNumberFormat="1" applyFont="1" applyFill="1" applyBorder="1" applyAlignment="1" applyProtection="1">
      <alignment vertical="center"/>
      <protection locked="0"/>
    </xf>
    <xf numFmtId="177" fontId="10" fillId="33" borderId="9" xfId="0" applyNumberFormat="1" applyFont="1" applyFill="1" applyBorder="1" applyAlignment="1" applyProtection="1">
      <alignment horizontal="left" vertical="center"/>
      <protection locked="0"/>
    </xf>
    <xf numFmtId="177" fontId="10" fillId="33" borderId="5" xfId="0" applyNumberFormat="1" applyFont="1" applyFill="1" applyBorder="1" applyAlignment="1" applyProtection="1">
      <alignment horizontal="left" vertical="center"/>
      <protection locked="0"/>
    </xf>
    <xf numFmtId="177" fontId="10" fillId="33" borderId="6" xfId="0" applyNumberFormat="1" applyFont="1" applyFill="1" applyBorder="1" applyAlignment="1" applyProtection="1">
      <alignment horizontal="left" vertical="center"/>
      <protection locked="0"/>
    </xf>
    <xf numFmtId="176" fontId="49" fillId="33" borderId="9" xfId="0" applyNumberFormat="1" applyFont="1" applyFill="1" applyBorder="1" applyAlignment="1" applyProtection="1">
      <alignment horizontal="left" vertical="center"/>
      <protection locked="0"/>
    </xf>
    <xf numFmtId="0" fontId="2" fillId="33" borderId="9" xfId="4" applyFill="1" applyBorder="1" applyAlignment="1" applyProtection="1">
      <alignment vertical="center"/>
      <protection locked="0"/>
    </xf>
    <xf numFmtId="0" fontId="31" fillId="34" borderId="1" xfId="1" applyFon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10" fillId="4" borderId="1" xfId="0" applyFont="1" applyFill="1" applyBorder="1" applyAlignment="1" applyProtection="1">
      <alignment horizontal="center" vertical="center"/>
    </xf>
    <xf numFmtId="176" fontId="10" fillId="4" borderId="1" xfId="0" applyNumberFormat="1" applyFont="1" applyFill="1" applyBorder="1" applyAlignment="1" applyProtection="1">
      <alignment horizontal="center" vertical="center"/>
    </xf>
    <xf numFmtId="177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left" vertical="center"/>
    </xf>
    <xf numFmtId="181" fontId="10" fillId="4" borderId="1" xfId="52" applyNumberFormat="1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37" fillId="31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 indent="4"/>
    </xf>
    <xf numFmtId="0" fontId="54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4"/>
    </xf>
    <xf numFmtId="0" fontId="37" fillId="0" borderId="0" xfId="0" applyFont="1" applyAlignment="1">
      <alignment horizontal="left" vertical="center" indent="5"/>
    </xf>
    <xf numFmtId="0" fontId="10" fillId="30" borderId="1" xfId="0" applyFont="1" applyFill="1" applyBorder="1" applyAlignment="1">
      <alignment horizontal="center" vertical="center"/>
    </xf>
    <xf numFmtId="0" fontId="43" fillId="0" borderId="31" xfId="0" applyFont="1" applyBorder="1" applyAlignment="1">
      <alignment horizontal="center" vertical="center" wrapText="1"/>
    </xf>
    <xf numFmtId="0" fontId="43" fillId="5" borderId="39" xfId="0" applyFont="1" applyFill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5" borderId="2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49" fontId="8" fillId="34" borderId="9" xfId="10" applyNumberFormat="1" applyFont="1" applyFill="1" applyBorder="1" applyAlignment="1" applyProtection="1">
      <alignment horizontal="center" vertical="center"/>
      <protection locked="0"/>
    </xf>
    <xf numFmtId="49" fontId="8" fillId="34" borderId="1" xfId="10" applyNumberFormat="1" applyFont="1" applyFill="1" applyBorder="1" applyAlignment="1" applyProtection="1">
      <alignment horizontal="center" vertical="center"/>
      <protection locked="0"/>
    </xf>
    <xf numFmtId="0" fontId="9" fillId="34" borderId="1" xfId="49" applyFont="1" applyFill="1" applyBorder="1" applyAlignment="1" applyProtection="1">
      <alignment horizontal="center" vertical="center"/>
      <protection locked="0"/>
    </xf>
    <xf numFmtId="0" fontId="31" fillId="4" borderId="9" xfId="0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 shrinkToFit="1"/>
    </xf>
    <xf numFmtId="49" fontId="31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31" fillId="2" borderId="1" xfId="1" applyNumberFormat="1" applyFont="1" applyFill="1" applyBorder="1" applyAlignment="1" applyProtection="1">
      <alignment horizontal="center" vertical="center"/>
      <protection locked="0"/>
    </xf>
    <xf numFmtId="49" fontId="8" fillId="10" borderId="1" xfId="13" applyNumberFormat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shrinkToFit="1"/>
    </xf>
    <xf numFmtId="0" fontId="10" fillId="33" borderId="9" xfId="0" applyFont="1" applyFill="1" applyBorder="1" applyAlignment="1" applyProtection="1">
      <alignment horizontal="left" vertical="center"/>
      <protection locked="0"/>
    </xf>
    <xf numFmtId="0" fontId="10" fillId="33" borderId="5" xfId="0" applyFont="1" applyFill="1" applyBorder="1" applyAlignment="1" applyProtection="1">
      <alignment horizontal="left" vertical="center"/>
      <protection locked="0"/>
    </xf>
    <xf numFmtId="0" fontId="10" fillId="33" borderId="6" xfId="0" applyFont="1" applyFill="1" applyBorder="1" applyAlignment="1" applyProtection="1">
      <alignment horizontal="left" vertical="center"/>
      <protection locked="0"/>
    </xf>
    <xf numFmtId="0" fontId="9" fillId="34" borderId="1" xfId="49" applyFont="1" applyFill="1" applyBorder="1" applyAlignment="1" applyProtection="1">
      <alignment horizontal="left" vertical="center"/>
      <protection locked="0"/>
    </xf>
    <xf numFmtId="49" fontId="31" fillId="5" borderId="1" xfId="1" applyNumberFormat="1" applyFont="1" applyFill="1" applyBorder="1" applyAlignment="1" applyProtection="1">
      <alignment horizontal="center" vertical="center" shrinkToFit="1"/>
    </xf>
    <xf numFmtId="180" fontId="3" fillId="4" borderId="9" xfId="0" applyNumberFormat="1" applyFont="1" applyFill="1" applyBorder="1" applyAlignment="1" applyProtection="1">
      <alignment horizontal="center" vertical="center" wrapText="1"/>
    </xf>
    <xf numFmtId="180" fontId="59" fillId="34" borderId="9" xfId="13" applyNumberFormat="1" applyFont="1" applyFill="1" applyBorder="1" applyAlignment="1" applyProtection="1">
      <alignment horizontal="center" vertical="center"/>
      <protection locked="0"/>
    </xf>
    <xf numFmtId="180" fontId="59" fillId="34" borderId="1" xfId="13" applyNumberFormat="1" applyFont="1" applyFill="1" applyBorder="1" applyAlignment="1" applyProtection="1">
      <alignment horizontal="center" vertical="center"/>
      <protection locked="0"/>
    </xf>
    <xf numFmtId="49" fontId="59" fillId="34" borderId="9" xfId="13" applyNumberFormat="1" applyFont="1" applyFill="1" applyBorder="1" applyAlignment="1" applyProtection="1">
      <alignment horizontal="center" vertical="center"/>
      <protection locked="0"/>
    </xf>
    <xf numFmtId="0" fontId="10" fillId="33" borderId="9" xfId="0" applyFont="1" applyFill="1" applyBorder="1" applyAlignment="1" applyProtection="1">
      <alignment vertical="center"/>
      <protection locked="0"/>
    </xf>
    <xf numFmtId="0" fontId="34" fillId="0" borderId="0" xfId="0" applyFont="1">
      <alignment vertical="center"/>
    </xf>
    <xf numFmtId="0" fontId="61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51" fillId="28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0" borderId="0" xfId="4" applyAlignment="1" applyProtection="1">
      <alignment horizontal="left" vertical="center" wrapText="1"/>
    </xf>
    <xf numFmtId="0" fontId="31" fillId="0" borderId="32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56" fillId="28" borderId="0" xfId="0" applyFont="1" applyFill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left" vertical="center" wrapText="1"/>
    </xf>
    <xf numFmtId="0" fontId="31" fillId="0" borderId="25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center" wrapText="1"/>
    </xf>
    <xf numFmtId="0" fontId="10" fillId="33" borderId="9" xfId="0" applyFont="1" applyFill="1" applyBorder="1" applyAlignment="1" applyProtection="1">
      <alignment horizontal="left" vertical="center"/>
      <protection locked="0"/>
    </xf>
    <xf numFmtId="0" fontId="10" fillId="33" borderId="5" xfId="0" applyFont="1" applyFill="1" applyBorder="1" applyAlignment="1" applyProtection="1">
      <alignment horizontal="left" vertical="center"/>
      <protection locked="0"/>
    </xf>
    <xf numFmtId="0" fontId="10" fillId="33" borderId="6" xfId="0" applyFont="1" applyFill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35" xfId="1" applyFont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1" fillId="28" borderId="3" xfId="0" applyFont="1" applyFill="1" applyBorder="1" applyAlignment="1">
      <alignment horizontal="center" vertical="center"/>
    </xf>
    <xf numFmtId="0" fontId="51" fillId="28" borderId="0" xfId="0" applyFont="1" applyFill="1" applyBorder="1" applyAlignment="1">
      <alignment horizontal="center" vertical="center"/>
    </xf>
    <xf numFmtId="0" fontId="37" fillId="0" borderId="9" xfId="0" applyFont="1" applyFill="1" applyBorder="1" applyAlignment="1" applyProtection="1">
      <alignment horizontal="left" vertical="center"/>
    </xf>
    <xf numFmtId="0" fontId="37" fillId="0" borderId="6" xfId="0" applyFont="1" applyFill="1" applyBorder="1" applyAlignment="1" applyProtection="1">
      <alignment horizontal="left" vertical="center"/>
    </xf>
    <xf numFmtId="0" fontId="3" fillId="33" borderId="9" xfId="1" applyFont="1" applyFill="1" applyBorder="1" applyAlignment="1" applyProtection="1">
      <alignment horizontal="center" vertical="center"/>
    </xf>
    <xf numFmtId="0" fontId="3" fillId="33" borderId="6" xfId="1" applyFont="1" applyFill="1" applyBorder="1" applyAlignment="1" applyProtection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" xfId="0" applyFont="1" applyFill="1" applyBorder="1" applyAlignment="1" applyProtection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vertical="center"/>
    </xf>
    <xf numFmtId="0" fontId="50" fillId="0" borderId="9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4" fillId="0" borderId="0" xfId="1" applyFont="1" applyBorder="1" applyAlignment="1" applyProtection="1">
      <alignment horizontal="right" vertical="center"/>
    </xf>
    <xf numFmtId="0" fontId="44" fillId="0" borderId="36" xfId="1" applyFont="1" applyBorder="1" applyAlignment="1" applyProtection="1">
      <alignment horizontal="right" vertical="center"/>
    </xf>
    <xf numFmtId="0" fontId="33" fillId="28" borderId="0" xfId="0" applyFont="1" applyFill="1" applyAlignment="1">
      <alignment horizontal="center" vertical="center"/>
    </xf>
    <xf numFmtId="0" fontId="31" fillId="4" borderId="10" xfId="1" applyFont="1" applyFill="1" applyBorder="1" applyAlignment="1" applyProtection="1">
      <alignment horizontal="center" vertical="center" shrinkToFit="1"/>
    </xf>
    <xf numFmtId="0" fontId="31" fillId="4" borderId="11" xfId="1" applyFont="1" applyFill="1" applyBorder="1" applyAlignment="1" applyProtection="1">
      <alignment horizontal="center" vertical="center" shrinkToFit="1"/>
    </xf>
    <xf numFmtId="0" fontId="31" fillId="4" borderId="12" xfId="1" applyFont="1" applyFill="1" applyBorder="1" applyAlignment="1" applyProtection="1">
      <alignment horizontal="center" vertical="center" shrinkToFit="1"/>
    </xf>
    <xf numFmtId="0" fontId="31" fillId="4" borderId="13" xfId="1" applyFont="1" applyFill="1" applyBorder="1" applyAlignment="1" applyProtection="1">
      <alignment horizontal="center" vertical="center" shrinkToFit="1"/>
    </xf>
    <xf numFmtId="0" fontId="31" fillId="4" borderId="2" xfId="1" applyFont="1" applyFill="1" applyBorder="1" applyAlignment="1" applyProtection="1">
      <alignment horizontal="center" vertical="center" shrinkToFit="1"/>
    </xf>
    <xf numFmtId="0" fontId="31" fillId="4" borderId="8" xfId="1" applyFont="1" applyFill="1" applyBorder="1" applyAlignment="1" applyProtection="1">
      <alignment horizontal="center" vertical="center" shrinkToFit="1"/>
    </xf>
    <xf numFmtId="0" fontId="34" fillId="4" borderId="9" xfId="1" applyFont="1" applyFill="1" applyBorder="1" applyAlignment="1" applyProtection="1">
      <alignment horizontal="center" vertical="center" shrinkToFit="1"/>
    </xf>
    <xf numFmtId="0" fontId="34" fillId="4" borderId="5" xfId="1" applyFont="1" applyFill="1" applyBorder="1" applyAlignment="1" applyProtection="1">
      <alignment horizontal="center" vertical="center" shrinkToFit="1"/>
    </xf>
    <xf numFmtId="0" fontId="34" fillId="4" borderId="6" xfId="1" applyFont="1" applyFill="1" applyBorder="1" applyAlignment="1" applyProtection="1">
      <alignment horizontal="center" vertical="center" shrinkToFit="1"/>
    </xf>
    <xf numFmtId="0" fontId="31" fillId="0" borderId="9" xfId="1" applyFont="1" applyBorder="1" applyAlignment="1" applyProtection="1">
      <alignment horizontal="center" vertical="center" wrapText="1"/>
    </xf>
    <xf numFmtId="0" fontId="31" fillId="0" borderId="5" xfId="1" applyFont="1" applyBorder="1" applyAlignment="1" applyProtection="1">
      <alignment horizontal="center" vertical="center" wrapText="1"/>
    </xf>
    <xf numFmtId="0" fontId="31" fillId="0" borderId="6" xfId="1" applyFont="1" applyBorder="1" applyAlignment="1" applyProtection="1">
      <alignment horizontal="center" vertical="center" wrapText="1"/>
    </xf>
    <xf numFmtId="0" fontId="60" fillId="0" borderId="10" xfId="1" applyFont="1" applyBorder="1" applyAlignment="1" applyProtection="1">
      <alignment horizontal="center" vertical="center" shrinkToFit="1"/>
    </xf>
    <xf numFmtId="0" fontId="60" fillId="0" borderId="11" xfId="1" applyFont="1" applyBorder="1" applyAlignment="1" applyProtection="1">
      <alignment horizontal="center" vertical="center" shrinkToFit="1"/>
    </xf>
    <xf numFmtId="0" fontId="60" fillId="0" borderId="12" xfId="1" applyFont="1" applyBorder="1" applyAlignment="1" applyProtection="1">
      <alignment horizontal="center" vertical="center" shrinkToFit="1"/>
    </xf>
    <xf numFmtId="0" fontId="60" fillId="0" borderId="13" xfId="1" applyFont="1" applyBorder="1" applyAlignment="1" applyProtection="1">
      <alignment horizontal="center" vertical="center" shrinkToFit="1"/>
    </xf>
    <xf numFmtId="0" fontId="60" fillId="0" borderId="2" xfId="1" applyFont="1" applyBorder="1" applyAlignment="1" applyProtection="1">
      <alignment horizontal="center" vertical="center" shrinkToFit="1"/>
    </xf>
    <xf numFmtId="0" fontId="60" fillId="0" borderId="8" xfId="1" applyFont="1" applyBorder="1" applyAlignment="1" applyProtection="1">
      <alignment horizontal="center" vertical="center" shrinkToFit="1"/>
    </xf>
    <xf numFmtId="0" fontId="3" fillId="3" borderId="9" xfId="1" applyFont="1" applyFill="1" applyBorder="1" applyAlignment="1" applyProtection="1">
      <alignment horizontal="center" vertical="center"/>
    </xf>
    <xf numFmtId="0" fontId="1" fillId="0" borderId="6" xfId="1" applyBorder="1" applyAlignment="1">
      <alignment horizontal="center" vertical="center"/>
    </xf>
    <xf numFmtId="0" fontId="3" fillId="5" borderId="10" xfId="1" applyFont="1" applyFill="1" applyBorder="1" applyAlignment="1" applyProtection="1">
      <alignment vertical="center"/>
    </xf>
    <xf numFmtId="0" fontId="3" fillId="5" borderId="6" xfId="1" applyFont="1" applyFill="1" applyBorder="1" applyAlignment="1" applyProtection="1">
      <alignment vertical="center"/>
    </xf>
    <xf numFmtId="0" fontId="31" fillId="0" borderId="1" xfId="1" applyFont="1" applyBorder="1" applyAlignment="1" applyProtection="1">
      <alignment horizontal="center" vertical="center" shrinkToFit="1"/>
    </xf>
    <xf numFmtId="0" fontId="31" fillId="0" borderId="1" xfId="1" applyFont="1" applyBorder="1" applyAlignment="1" applyProtection="1">
      <alignment horizontal="center" vertical="center" wrapText="1"/>
    </xf>
    <xf numFmtId="0" fontId="31" fillId="4" borderId="1" xfId="1" applyNumberFormat="1" applyFont="1" applyFill="1" applyBorder="1" applyAlignment="1" applyProtection="1">
      <alignment horizontal="center" vertical="center"/>
    </xf>
    <xf numFmtId="0" fontId="31" fillId="0" borderId="10" xfId="1" applyFont="1" applyBorder="1" applyAlignment="1" applyProtection="1">
      <alignment horizontal="center" vertical="center" wrapText="1"/>
    </xf>
    <xf numFmtId="0" fontId="31" fillId="0" borderId="11" xfId="1" applyFont="1" applyBorder="1" applyAlignment="1" applyProtection="1">
      <alignment horizontal="center" vertical="center" wrapText="1"/>
    </xf>
    <xf numFmtId="0" fontId="31" fillId="0" borderId="12" xfId="1" applyFont="1" applyBorder="1" applyAlignment="1" applyProtection="1">
      <alignment horizontal="center" vertical="center" wrapText="1"/>
    </xf>
    <xf numFmtId="0" fontId="60" fillId="0" borderId="10" xfId="1" applyFont="1" applyBorder="1" applyAlignment="1" applyProtection="1">
      <alignment horizontal="center" vertical="center" wrapText="1"/>
    </xf>
    <xf numFmtId="0" fontId="60" fillId="0" borderId="11" xfId="1" applyFont="1" applyBorder="1" applyAlignment="1" applyProtection="1">
      <alignment horizontal="center" vertical="center" wrapText="1"/>
    </xf>
    <xf numFmtId="0" fontId="60" fillId="0" borderId="12" xfId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horizontal="center" vertical="center" wrapText="1"/>
    </xf>
    <xf numFmtId="0" fontId="60" fillId="0" borderId="2" xfId="1" applyFont="1" applyBorder="1" applyAlignment="1" applyProtection="1">
      <alignment horizontal="center" vertical="center" wrapText="1"/>
    </xf>
    <xf numFmtId="0" fontId="60" fillId="0" borderId="8" xfId="1" applyFont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shrinkToFit="1"/>
    </xf>
    <xf numFmtId="0" fontId="3" fillId="2" borderId="6" xfId="1" applyFont="1" applyFill="1" applyBorder="1" applyAlignment="1" applyProtection="1">
      <alignment horizontal="center" vertical="center" shrinkToFit="1"/>
    </xf>
    <xf numFmtId="0" fontId="60" fillId="0" borderId="4" xfId="1" applyFont="1" applyBorder="1" applyAlignment="1" applyProtection="1">
      <alignment horizontal="center" vertical="center"/>
    </xf>
    <xf numFmtId="0" fontId="31" fillId="4" borderId="1" xfId="1" applyFont="1" applyFill="1" applyBorder="1" applyAlignment="1" applyProtection="1">
      <alignment horizontal="center" vertical="center" wrapText="1"/>
    </xf>
    <xf numFmtId="0" fontId="31" fillId="4" borderId="1" xfId="1" applyFont="1" applyFill="1" applyBorder="1" applyAlignment="1" applyProtection="1">
      <alignment horizontal="center" vertical="center"/>
    </xf>
    <xf numFmtId="0" fontId="3" fillId="34" borderId="9" xfId="1" applyFont="1" applyFill="1" applyBorder="1" applyAlignment="1" applyProtection="1">
      <alignment horizontal="center" vertical="center"/>
    </xf>
    <xf numFmtId="0" fontId="1" fillId="34" borderId="6" xfId="1" applyFill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49" fillId="32" borderId="2" xfId="0" applyFont="1" applyFill="1" applyBorder="1" applyAlignment="1">
      <alignment horizontal="center" vertical="top" wrapText="1"/>
    </xf>
    <xf numFmtId="0" fontId="57" fillId="33" borderId="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horizontal="left" vertical="center"/>
    </xf>
    <xf numFmtId="0" fontId="53" fillId="29" borderId="0" xfId="0" applyFont="1" applyFill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0" fontId="37" fillId="30" borderId="9" xfId="0" applyFont="1" applyFill="1" applyBorder="1" applyAlignment="1">
      <alignment horizontal="center" vertical="center"/>
    </xf>
    <xf numFmtId="0" fontId="37" fillId="3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7" fillId="3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7" fillId="29" borderId="0" xfId="0" applyFont="1" applyFill="1" applyAlignment="1">
      <alignment horizontal="center" vertical="center"/>
    </xf>
    <xf numFmtId="0" fontId="37" fillId="30" borderId="1" xfId="0" applyFont="1" applyFill="1" applyBorder="1" applyAlignment="1">
      <alignment horizontal="center" vertical="center"/>
    </xf>
    <xf numFmtId="0" fontId="37" fillId="30" borderId="1" xfId="0" applyFont="1" applyFill="1" applyBorder="1" applyAlignment="1">
      <alignment horizontal="center" vertical="center" wrapText="1"/>
    </xf>
    <xf numFmtId="0" fontId="37" fillId="30" borderId="4" xfId="0" applyFont="1" applyFill="1" applyBorder="1" applyAlignment="1">
      <alignment horizontal="center" vertical="center" wrapText="1"/>
    </xf>
    <xf numFmtId="0" fontId="37" fillId="30" borderId="7" xfId="0" applyFont="1" applyFill="1" applyBorder="1" applyAlignment="1">
      <alignment horizontal="center" vertical="center" wrapText="1"/>
    </xf>
    <xf numFmtId="0" fontId="37" fillId="30" borderId="35" xfId="0" applyFont="1" applyFill="1" applyBorder="1" applyAlignment="1">
      <alignment horizontal="center" vertical="center" wrapText="1"/>
    </xf>
  </cellXfs>
  <cellStyles count="53">
    <cellStyle name="20% - 輔色1 2" xfId="9"/>
    <cellStyle name="20% - 輔色2 2" xfId="10"/>
    <cellStyle name="20% - 輔色3 2" xfId="11"/>
    <cellStyle name="20% - 輔色4 2" xfId="12"/>
    <cellStyle name="20% - 輔色5 2" xfId="13"/>
    <cellStyle name="20% - 輔色6 2" xfId="14"/>
    <cellStyle name="40% - 輔色1 2" xfId="15"/>
    <cellStyle name="40% - 輔色2 2" xfId="16"/>
    <cellStyle name="40% - 輔色3 2" xfId="17"/>
    <cellStyle name="40% - 輔色4 2" xfId="18"/>
    <cellStyle name="40% - 輔色5 2" xfId="19"/>
    <cellStyle name="40% - 輔色6 2" xfId="20"/>
    <cellStyle name="60% - 輔色1 2" xfId="21"/>
    <cellStyle name="60% - 輔色2 2" xfId="22"/>
    <cellStyle name="60% - 輔色3 2" xfId="23"/>
    <cellStyle name="60% - 輔色4 2" xfId="24"/>
    <cellStyle name="60% - 輔色5 2" xfId="25"/>
    <cellStyle name="60% - 輔色6 2" xfId="26"/>
    <cellStyle name="一般" xfId="0" builtinId="0"/>
    <cellStyle name="一般 2" xfId="1"/>
    <cellStyle name="一般 2 2" xfId="6"/>
    <cellStyle name="一般 3" xfId="2"/>
    <cellStyle name="一般 3 2" xfId="7"/>
    <cellStyle name="一般 4" xfId="8"/>
    <cellStyle name="一般 5" xfId="5"/>
    <cellStyle name="千分位" xfId="52" builtinId="3"/>
    <cellStyle name="中等 2" xfId="27"/>
    <cellStyle name="合計 2" xfId="28"/>
    <cellStyle name="好 2" xfId="29"/>
    <cellStyle name="百分比 2" xfId="3"/>
    <cellStyle name="計算方式 2" xfId="30"/>
    <cellStyle name="連結的儲存格 2" xfId="31"/>
    <cellStyle name="備註 2" xfId="32"/>
    <cellStyle name="超連結" xfId="4" builtinId="8"/>
    <cellStyle name="超連結 2" xfId="51"/>
    <cellStyle name="說明文字 2" xfId="33"/>
    <cellStyle name="輔色1 2" xfId="34"/>
    <cellStyle name="輔色2 2" xfId="35"/>
    <cellStyle name="輔色3 2" xfId="36"/>
    <cellStyle name="輔色4 2" xfId="37"/>
    <cellStyle name="輔色5 2" xfId="38"/>
    <cellStyle name="輔色6 2" xfId="39"/>
    <cellStyle name="標準_Sheet1" xfId="40"/>
    <cellStyle name="標題 1 2" xfId="42"/>
    <cellStyle name="標題 2 2" xfId="43"/>
    <cellStyle name="標題 3 2" xfId="44"/>
    <cellStyle name="標題 4 2" xfId="45"/>
    <cellStyle name="標題 5" xfId="41"/>
    <cellStyle name="輸入 2" xfId="46"/>
    <cellStyle name="輸出 2" xfId="47"/>
    <cellStyle name="檢查儲存格 2" xfId="48"/>
    <cellStyle name="壞 2" xfId="49"/>
    <cellStyle name="警告文字 2" xfId="50"/>
  </cellStyles>
  <dxfs count="0"/>
  <tableStyles count="0" defaultTableStyle="TableStyleMedium2" defaultPivotStyle="PivotStyleLight16"/>
  <colors>
    <mruColors>
      <color rgb="FFFF66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groups/winpowerspor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116"/>
  <sheetViews>
    <sheetView tabSelected="1" workbookViewId="0">
      <selection activeCell="L67" sqref="L67"/>
    </sheetView>
  </sheetViews>
  <sheetFormatPr defaultRowHeight="16.5"/>
  <cols>
    <col min="1" max="1" width="12" customWidth="1"/>
  </cols>
  <sheetData>
    <row r="1" spans="1:11" ht="32.25">
      <c r="A1" s="138" t="s">
        <v>107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30">
      <c r="A2" s="139" t="s">
        <v>67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>
      <c r="A3" s="11" t="s">
        <v>68</v>
      </c>
    </row>
    <row r="4" spans="1:11">
      <c r="A4" s="11" t="s">
        <v>313</v>
      </c>
    </row>
    <row r="5" spans="1:11">
      <c r="A5" s="11" t="s">
        <v>69</v>
      </c>
    </row>
    <row r="6" spans="1:11">
      <c r="A6" s="11" t="s">
        <v>70</v>
      </c>
    </row>
    <row r="7" spans="1:11">
      <c r="A7" s="11" t="s">
        <v>147</v>
      </c>
    </row>
    <row r="8" spans="1:11">
      <c r="A8" s="12" t="s">
        <v>314</v>
      </c>
    </row>
    <row r="9" spans="1:11">
      <c r="A9" s="11" t="s">
        <v>148</v>
      </c>
    </row>
    <row r="10" spans="1:11">
      <c r="A10" s="11" t="s">
        <v>149</v>
      </c>
    </row>
    <row r="11" spans="1:11">
      <c r="A11" s="11" t="s">
        <v>150</v>
      </c>
    </row>
    <row r="12" spans="1:11">
      <c r="A12" s="11" t="s">
        <v>151</v>
      </c>
    </row>
    <row r="13" spans="1:11">
      <c r="A13" s="13" t="s">
        <v>71</v>
      </c>
    </row>
    <row r="14" spans="1:11">
      <c r="A14" s="13" t="s">
        <v>72</v>
      </c>
    </row>
    <row r="15" spans="1:11" ht="48.75" customHeight="1">
      <c r="A15" s="140" t="s">
        <v>152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1">
      <c r="A16" s="11" t="s">
        <v>153</v>
      </c>
    </row>
    <row r="17" spans="1:6">
      <c r="A17" s="11" t="s">
        <v>73</v>
      </c>
    </row>
    <row r="18" spans="1:6">
      <c r="A18" s="11" t="s">
        <v>154</v>
      </c>
    </row>
    <row r="19" spans="1:6">
      <c r="A19" s="11" t="s">
        <v>74</v>
      </c>
    </row>
    <row r="20" spans="1:6" ht="17.25" thickBot="1">
      <c r="A20" s="13" t="s">
        <v>75</v>
      </c>
    </row>
    <row r="21" spans="1:6" ht="33.75" thickBot="1">
      <c r="A21" s="41" t="s">
        <v>76</v>
      </c>
      <c r="B21" s="42" t="s">
        <v>77</v>
      </c>
      <c r="C21" s="42" t="s">
        <v>78</v>
      </c>
      <c r="D21" s="42" t="s">
        <v>79</v>
      </c>
    </row>
    <row r="22" spans="1:6" ht="17.25" thickBot="1">
      <c r="A22" s="43" t="s">
        <v>80</v>
      </c>
      <c r="B22" s="44" t="s">
        <v>81</v>
      </c>
      <c r="C22" s="44" t="s">
        <v>82</v>
      </c>
      <c r="D22" s="44" t="s">
        <v>83</v>
      </c>
    </row>
    <row r="23" spans="1:6">
      <c r="A23" s="13" t="s">
        <v>155</v>
      </c>
    </row>
    <row r="24" spans="1:6">
      <c r="A24" s="11" t="s">
        <v>156</v>
      </c>
    </row>
    <row r="25" spans="1:6">
      <c r="A25" s="13" t="s">
        <v>157</v>
      </c>
    </row>
    <row r="26" spans="1:6">
      <c r="A26" s="13" t="s">
        <v>84</v>
      </c>
    </row>
    <row r="27" spans="1:6">
      <c r="A27" s="13" t="s">
        <v>85</v>
      </c>
    </row>
    <row r="28" spans="1:6">
      <c r="A28" s="14" t="s">
        <v>158</v>
      </c>
    </row>
    <row r="29" spans="1:6">
      <c r="A29" s="104" t="s">
        <v>159</v>
      </c>
    </row>
    <row r="30" spans="1:6">
      <c r="A30" s="11" t="s">
        <v>160</v>
      </c>
    </row>
    <row r="31" spans="1:6">
      <c r="A31" s="13" t="s">
        <v>161</v>
      </c>
    </row>
    <row r="32" spans="1:6">
      <c r="A32" s="108" t="s">
        <v>162</v>
      </c>
      <c r="B32" s="137" t="s">
        <v>163</v>
      </c>
      <c r="C32" s="137"/>
      <c r="D32" s="137"/>
      <c r="E32" s="137"/>
      <c r="F32" s="137"/>
    </row>
    <row r="33" spans="1:6">
      <c r="A33" s="46" t="s">
        <v>164</v>
      </c>
      <c r="B33" s="136" t="s">
        <v>165</v>
      </c>
      <c r="C33" s="136"/>
      <c r="D33" s="136"/>
      <c r="E33" s="136"/>
      <c r="F33" s="136"/>
    </row>
    <row r="34" spans="1:6">
      <c r="A34" s="46" t="s">
        <v>166</v>
      </c>
      <c r="B34" s="136" t="s">
        <v>167</v>
      </c>
      <c r="C34" s="136"/>
      <c r="D34" s="136"/>
      <c r="E34" s="136"/>
      <c r="F34" s="136"/>
    </row>
    <row r="35" spans="1:6">
      <c r="A35" s="46" t="s">
        <v>168</v>
      </c>
      <c r="B35" s="136" t="s">
        <v>169</v>
      </c>
      <c r="C35" s="136"/>
      <c r="D35" s="136"/>
      <c r="E35" s="136"/>
      <c r="F35" s="136"/>
    </row>
    <row r="36" spans="1:6">
      <c r="A36" s="46" t="s">
        <v>170</v>
      </c>
      <c r="B36" s="136" t="s">
        <v>171</v>
      </c>
      <c r="C36" s="136"/>
      <c r="D36" s="136"/>
      <c r="E36" s="136"/>
      <c r="F36" s="136"/>
    </row>
    <row r="37" spans="1:6">
      <c r="A37" s="46" t="s">
        <v>172</v>
      </c>
      <c r="B37" s="136" t="s">
        <v>173</v>
      </c>
      <c r="C37" s="136"/>
      <c r="D37" s="136"/>
      <c r="E37" s="136"/>
      <c r="F37" s="136"/>
    </row>
    <row r="38" spans="1:6">
      <c r="A38" s="13" t="s">
        <v>174</v>
      </c>
    </row>
    <row r="39" spans="1:6">
      <c r="A39" s="108" t="s">
        <v>175</v>
      </c>
      <c r="B39" s="137" t="s">
        <v>163</v>
      </c>
      <c r="C39" s="137"/>
      <c r="D39" s="137"/>
      <c r="E39" s="137"/>
      <c r="F39" s="137"/>
    </row>
    <row r="40" spans="1:6">
      <c r="A40" s="46" t="s">
        <v>176</v>
      </c>
      <c r="B40" s="53" t="s">
        <v>177</v>
      </c>
      <c r="C40" s="51"/>
      <c r="D40" s="51"/>
      <c r="E40" s="51"/>
      <c r="F40" s="51"/>
    </row>
    <row r="41" spans="1:6">
      <c r="A41" s="46" t="s">
        <v>178</v>
      </c>
      <c r="B41" s="53" t="s">
        <v>179</v>
      </c>
      <c r="C41" s="51"/>
      <c r="D41" s="51"/>
      <c r="E41" s="51"/>
      <c r="F41" s="51"/>
    </row>
    <row r="42" spans="1:6">
      <c r="A42" s="46" t="s">
        <v>180</v>
      </c>
      <c r="B42" s="53" t="s">
        <v>181</v>
      </c>
      <c r="C42" s="51"/>
      <c r="D42" s="51"/>
      <c r="E42" s="51"/>
      <c r="F42" s="51"/>
    </row>
    <row r="43" spans="1:6">
      <c r="A43" s="46" t="s">
        <v>182</v>
      </c>
      <c r="B43" s="53" t="s">
        <v>183</v>
      </c>
      <c r="C43" s="51"/>
      <c r="D43" s="51"/>
      <c r="E43" s="51"/>
      <c r="F43" s="51"/>
    </row>
    <row r="44" spans="1:6">
      <c r="A44" s="46" t="s">
        <v>184</v>
      </c>
      <c r="B44" s="53" t="s">
        <v>185</v>
      </c>
      <c r="C44" s="51"/>
      <c r="D44" s="51"/>
      <c r="E44" s="51"/>
      <c r="F44" s="51"/>
    </row>
    <row r="45" spans="1:6">
      <c r="A45" s="46" t="s">
        <v>186</v>
      </c>
      <c r="B45" s="53" t="s">
        <v>187</v>
      </c>
      <c r="C45" s="51"/>
      <c r="D45" s="51"/>
      <c r="E45" s="51"/>
      <c r="F45" s="51"/>
    </row>
    <row r="46" spans="1:6">
      <c r="A46" s="46" t="s">
        <v>188</v>
      </c>
      <c r="B46" s="53" t="s">
        <v>189</v>
      </c>
      <c r="C46" s="51"/>
      <c r="D46" s="51"/>
      <c r="E46" s="51"/>
      <c r="F46" s="51"/>
    </row>
    <row r="47" spans="1:6">
      <c r="A47" s="46" t="s">
        <v>190</v>
      </c>
      <c r="B47" s="53" t="s">
        <v>191</v>
      </c>
      <c r="C47" s="51"/>
      <c r="D47" s="51"/>
      <c r="E47" s="51"/>
      <c r="F47" s="51"/>
    </row>
    <row r="48" spans="1:6">
      <c r="A48" s="46" t="s">
        <v>192</v>
      </c>
      <c r="B48" s="53" t="s">
        <v>193</v>
      </c>
      <c r="C48" s="51"/>
      <c r="D48" s="51"/>
      <c r="E48" s="51"/>
      <c r="F48" s="51"/>
    </row>
    <row r="49" spans="1:6">
      <c r="A49" s="46" t="s">
        <v>194</v>
      </c>
      <c r="B49" s="53" t="s">
        <v>195</v>
      </c>
      <c r="C49" s="51"/>
      <c r="D49" s="51"/>
      <c r="E49" s="51"/>
      <c r="F49" s="51"/>
    </row>
    <row r="50" spans="1:6">
      <c r="A50" s="46" t="s">
        <v>196</v>
      </c>
      <c r="B50" s="53" t="s">
        <v>197</v>
      </c>
      <c r="C50" s="51"/>
      <c r="D50" s="51"/>
      <c r="E50" s="51"/>
      <c r="F50" s="51"/>
    </row>
    <row r="51" spans="1:6">
      <c r="A51" s="46" t="s">
        <v>198</v>
      </c>
      <c r="B51" s="54" t="s">
        <v>199</v>
      </c>
      <c r="C51" s="51"/>
      <c r="D51" s="51"/>
      <c r="E51" s="51"/>
      <c r="F51" s="51"/>
    </row>
    <row r="52" spans="1:6">
      <c r="A52" s="13" t="s">
        <v>200</v>
      </c>
    </row>
    <row r="53" spans="1:6">
      <c r="A53" s="11" t="s">
        <v>201</v>
      </c>
    </row>
    <row r="54" spans="1:6">
      <c r="A54" s="13" t="s">
        <v>202</v>
      </c>
    </row>
    <row r="55" spans="1:6">
      <c r="A55" s="11" t="s">
        <v>203</v>
      </c>
    </row>
    <row r="56" spans="1:6">
      <c r="A56" s="11" t="s">
        <v>204</v>
      </c>
    </row>
    <row r="57" spans="1:6">
      <c r="A57" s="11" t="s">
        <v>205</v>
      </c>
    </row>
    <row r="58" spans="1:6">
      <c r="A58" s="11" t="s">
        <v>206</v>
      </c>
    </row>
    <row r="59" spans="1:6">
      <c r="A59" s="11" t="s">
        <v>207</v>
      </c>
    </row>
    <row r="60" spans="1:6">
      <c r="A60" s="13" t="s">
        <v>208</v>
      </c>
    </row>
    <row r="61" spans="1:6">
      <c r="A61" s="13" t="s">
        <v>209</v>
      </c>
    </row>
    <row r="62" spans="1:6">
      <c r="A62" s="11" t="s">
        <v>210</v>
      </c>
    </row>
    <row r="63" spans="1:6">
      <c r="A63" s="11" t="s">
        <v>211</v>
      </c>
    </row>
    <row r="64" spans="1:6">
      <c r="A64" s="14" t="s">
        <v>212</v>
      </c>
    </row>
    <row r="65" spans="1:8">
      <c r="A65" s="14" t="s">
        <v>213</v>
      </c>
    </row>
    <row r="66" spans="1:8">
      <c r="A66" s="105" t="s">
        <v>214</v>
      </c>
    </row>
    <row r="67" spans="1:8">
      <c r="A67" s="14" t="s">
        <v>215</v>
      </c>
    </row>
    <row r="68" spans="1:8">
      <c r="A68" s="14" t="s">
        <v>216</v>
      </c>
    </row>
    <row r="69" spans="1:8">
      <c r="A69" s="106" t="s">
        <v>217</v>
      </c>
    </row>
    <row r="70" spans="1:8">
      <c r="A70" s="14" t="s">
        <v>218</v>
      </c>
    </row>
    <row r="71" spans="1:8">
      <c r="A71" s="14" t="s">
        <v>219</v>
      </c>
    </row>
    <row r="72" spans="1:8">
      <c r="A72" s="14" t="s">
        <v>220</v>
      </c>
    </row>
    <row r="73" spans="1:8">
      <c r="A73" s="14" t="s">
        <v>221</v>
      </c>
    </row>
    <row r="74" spans="1:8">
      <c r="A74" s="11" t="s">
        <v>222</v>
      </c>
    </row>
    <row r="75" spans="1:8">
      <c r="A75" s="11" t="s">
        <v>86</v>
      </c>
    </row>
    <row r="76" spans="1:8">
      <c r="A76" s="11" t="s">
        <v>223</v>
      </c>
    </row>
    <row r="77" spans="1:8">
      <c r="A77" s="11" t="s">
        <v>87</v>
      </c>
    </row>
    <row r="78" spans="1:8">
      <c r="A78" s="11" t="s">
        <v>88</v>
      </c>
    </row>
    <row r="79" spans="1:8">
      <c r="A79" s="11" t="s">
        <v>224</v>
      </c>
    </row>
    <row r="80" spans="1:8">
      <c r="A80" s="133" t="s">
        <v>315</v>
      </c>
      <c r="B80" s="134"/>
      <c r="C80" s="134"/>
      <c r="D80" s="134"/>
      <c r="E80" s="134"/>
      <c r="F80" s="134"/>
      <c r="G80" s="134"/>
      <c r="H80" s="134"/>
    </row>
    <row r="81" spans="1:21">
      <c r="A81" s="11" t="s">
        <v>225</v>
      </c>
    </row>
    <row r="82" spans="1:21">
      <c r="A82" s="11" t="s">
        <v>226</v>
      </c>
    </row>
    <row r="83" spans="1:21">
      <c r="A83" s="14" t="s">
        <v>227</v>
      </c>
    </row>
    <row r="84" spans="1:21">
      <c r="A84" s="107" t="s">
        <v>228</v>
      </c>
    </row>
    <row r="85" spans="1:21">
      <c r="A85" s="107" t="s">
        <v>229</v>
      </c>
    </row>
    <row r="86" spans="1:21">
      <c r="A86" s="107" t="s">
        <v>230</v>
      </c>
    </row>
    <row r="87" spans="1:21">
      <c r="A87" s="107" t="s">
        <v>231</v>
      </c>
    </row>
    <row r="88" spans="1:21">
      <c r="A88" s="14" t="s">
        <v>232</v>
      </c>
    </row>
    <row r="89" spans="1:21">
      <c r="A89" s="14" t="s">
        <v>233</v>
      </c>
    </row>
    <row r="90" spans="1:21" ht="45.75" customHeight="1">
      <c r="A90" s="135" t="s">
        <v>254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</row>
    <row r="91" spans="1:21">
      <c r="A91" s="11" t="s">
        <v>234</v>
      </c>
    </row>
    <row r="92" spans="1:21" ht="46.5" customHeight="1">
      <c r="A92" s="135" t="s">
        <v>89</v>
      </c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</row>
    <row r="93" spans="1:21">
      <c r="A93" s="11" t="s">
        <v>235</v>
      </c>
    </row>
    <row r="94" spans="1:21">
      <c r="A94" s="11" t="s">
        <v>236</v>
      </c>
    </row>
    <row r="95" spans="1:21">
      <c r="A95" s="11" t="s">
        <v>90</v>
      </c>
    </row>
    <row r="96" spans="1:21">
      <c r="A96" s="11" t="s">
        <v>91</v>
      </c>
    </row>
    <row r="97" spans="1:1">
      <c r="A97" s="11" t="s">
        <v>237</v>
      </c>
    </row>
    <row r="98" spans="1:1">
      <c r="A98" s="15" t="s">
        <v>92</v>
      </c>
    </row>
    <row r="99" spans="1:1">
      <c r="A99" s="15" t="s">
        <v>238</v>
      </c>
    </row>
    <row r="100" spans="1:1">
      <c r="A100" s="15" t="s">
        <v>239</v>
      </c>
    </row>
    <row r="101" spans="1:1">
      <c r="A101" s="11" t="s">
        <v>240</v>
      </c>
    </row>
    <row r="102" spans="1:1">
      <c r="A102" s="11" t="s">
        <v>93</v>
      </c>
    </row>
    <row r="103" spans="1:1">
      <c r="A103" s="14" t="s">
        <v>241</v>
      </c>
    </row>
    <row r="104" spans="1:1">
      <c r="A104" s="14" t="s">
        <v>242</v>
      </c>
    </row>
    <row r="105" spans="1:1">
      <c r="A105" s="11" t="s">
        <v>243</v>
      </c>
    </row>
    <row r="106" spans="1:1">
      <c r="A106" s="14" t="s">
        <v>244</v>
      </c>
    </row>
    <row r="107" spans="1:1">
      <c r="A107" s="14" t="s">
        <v>242</v>
      </c>
    </row>
    <row r="108" spans="1:1">
      <c r="A108" s="11" t="s">
        <v>245</v>
      </c>
    </row>
    <row r="109" spans="1:1">
      <c r="A109" s="11" t="s">
        <v>246</v>
      </c>
    </row>
    <row r="110" spans="1:1">
      <c r="A110" s="11" t="s">
        <v>247</v>
      </c>
    </row>
    <row r="111" spans="1:1">
      <c r="A111" s="11" t="s">
        <v>248</v>
      </c>
    </row>
    <row r="112" spans="1:1">
      <c r="A112" s="11" t="s">
        <v>249</v>
      </c>
    </row>
    <row r="113" spans="1:1">
      <c r="A113" s="11" t="s">
        <v>250</v>
      </c>
    </row>
    <row r="114" spans="1:1">
      <c r="A114" s="11" t="s">
        <v>251</v>
      </c>
    </row>
    <row r="115" spans="1:1">
      <c r="A115" s="11" t="s">
        <v>252</v>
      </c>
    </row>
    <row r="116" spans="1:1">
      <c r="A116" s="11" t="s">
        <v>253</v>
      </c>
    </row>
  </sheetData>
  <mergeCells count="12">
    <mergeCell ref="B32:F32"/>
    <mergeCell ref="B39:F39"/>
    <mergeCell ref="A1:K1"/>
    <mergeCell ref="A2:K2"/>
    <mergeCell ref="A15:J15"/>
    <mergeCell ref="A90:U90"/>
    <mergeCell ref="A92:U92"/>
    <mergeCell ref="B33:F33"/>
    <mergeCell ref="B34:F34"/>
    <mergeCell ref="B35:F35"/>
    <mergeCell ref="B36:F36"/>
    <mergeCell ref="B37:F37"/>
  </mergeCells>
  <phoneticPr fontId="13" type="noConversion"/>
  <hyperlinks>
    <hyperlink ref="A15" r:id="rId1" display="https://www.facebook.com/groups/winpowersport/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D12"/>
  <sheetViews>
    <sheetView workbookViewId="0">
      <selection activeCell="H10" sqref="H10"/>
    </sheetView>
  </sheetViews>
  <sheetFormatPr defaultRowHeight="16.5"/>
  <cols>
    <col min="1" max="1" width="8.25" customWidth="1"/>
    <col min="2" max="2" width="40" customWidth="1"/>
    <col min="3" max="3" width="8.25" customWidth="1"/>
    <col min="4" max="4" width="40" customWidth="1"/>
  </cols>
  <sheetData>
    <row r="1" spans="1:4" ht="45" customHeight="1">
      <c r="A1" s="150" t="s">
        <v>94</v>
      </c>
      <c r="B1" s="150"/>
      <c r="C1" s="150"/>
      <c r="D1" s="150"/>
    </row>
    <row r="2" spans="1:4" ht="56.25" customHeight="1">
      <c r="A2" s="151" t="s">
        <v>257</v>
      </c>
      <c r="B2" s="151"/>
      <c r="C2" s="151" t="s">
        <v>256</v>
      </c>
      <c r="D2" s="151"/>
    </row>
    <row r="3" spans="1:4" ht="55.5" customHeight="1" thickBot="1">
      <c r="A3" s="109">
        <v>1</v>
      </c>
      <c r="B3" s="110" t="s">
        <v>52</v>
      </c>
      <c r="C3" s="109">
        <v>7</v>
      </c>
      <c r="D3" s="110" t="s">
        <v>53</v>
      </c>
    </row>
    <row r="4" spans="1:4" ht="55.5" customHeight="1" thickBot="1">
      <c r="A4" s="111">
        <v>2</v>
      </c>
      <c r="B4" s="112" t="s">
        <v>56</v>
      </c>
      <c r="C4" s="111">
        <v>8</v>
      </c>
      <c r="D4" s="112" t="s">
        <v>57</v>
      </c>
    </row>
    <row r="5" spans="1:4" ht="55.5" customHeight="1" thickBot="1">
      <c r="A5" s="111">
        <v>3</v>
      </c>
      <c r="B5" s="112" t="s">
        <v>54</v>
      </c>
      <c r="C5" s="111">
        <v>9</v>
      </c>
      <c r="D5" s="112" t="s">
        <v>59</v>
      </c>
    </row>
    <row r="6" spans="1:4" ht="55.5" customHeight="1" thickBot="1">
      <c r="A6" s="111">
        <v>4</v>
      </c>
      <c r="B6" s="112" t="s">
        <v>60</v>
      </c>
      <c r="C6" s="111">
        <v>10</v>
      </c>
      <c r="D6" s="112" t="s">
        <v>55</v>
      </c>
    </row>
    <row r="7" spans="1:4" ht="55.5" customHeight="1" thickBot="1">
      <c r="A7" s="111">
        <v>5</v>
      </c>
      <c r="B7" s="112" t="s">
        <v>58</v>
      </c>
      <c r="C7" s="111">
        <v>11</v>
      </c>
      <c r="D7" s="112" t="s">
        <v>61</v>
      </c>
    </row>
    <row r="8" spans="1:4" ht="55.5" customHeight="1" thickBot="1">
      <c r="A8" s="111">
        <v>6</v>
      </c>
      <c r="B8" s="112" t="s">
        <v>62</v>
      </c>
      <c r="C8" s="111">
        <v>12</v>
      </c>
      <c r="D8" s="112" t="s">
        <v>63</v>
      </c>
    </row>
    <row r="9" spans="1:4" ht="33.75" customHeight="1">
      <c r="A9" s="144" t="s">
        <v>64</v>
      </c>
      <c r="B9" s="152" t="s">
        <v>255</v>
      </c>
      <c r="C9" s="153"/>
      <c r="D9" s="154"/>
    </row>
    <row r="10" spans="1:4" ht="35.25" customHeight="1">
      <c r="A10" s="145"/>
      <c r="B10" s="141" t="s">
        <v>65</v>
      </c>
      <c r="C10" s="142"/>
      <c r="D10" s="143"/>
    </row>
    <row r="11" spans="1:4" ht="35.25" customHeight="1">
      <c r="A11" s="145"/>
      <c r="B11" s="141" t="s">
        <v>66</v>
      </c>
      <c r="C11" s="142"/>
      <c r="D11" s="143"/>
    </row>
    <row r="12" spans="1:4" ht="35.25" customHeight="1" thickBot="1">
      <c r="A12" s="146"/>
      <c r="B12" s="147" t="s">
        <v>307</v>
      </c>
      <c r="C12" s="148"/>
      <c r="D12" s="149"/>
    </row>
  </sheetData>
  <mergeCells count="8">
    <mergeCell ref="B11:D11"/>
    <mergeCell ref="A9:A12"/>
    <mergeCell ref="B12:D12"/>
    <mergeCell ref="A1:D1"/>
    <mergeCell ref="A2:B2"/>
    <mergeCell ref="C2:D2"/>
    <mergeCell ref="B9:D9"/>
    <mergeCell ref="B10:D10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20"/>
  <sheetViews>
    <sheetView zoomScaleNormal="100" workbookViewId="0">
      <selection sqref="A1:N1"/>
    </sheetView>
  </sheetViews>
  <sheetFormatPr defaultRowHeight="16.5"/>
  <cols>
    <col min="1" max="2" width="21.875" customWidth="1"/>
    <col min="3" max="3" width="16.125" bestFit="1" customWidth="1"/>
    <col min="7" max="7" width="4.25" customWidth="1"/>
    <col min="8" max="14" width="10.875" customWidth="1"/>
  </cols>
  <sheetData>
    <row r="1" spans="1:14" ht="52.5" customHeight="1">
      <c r="A1" s="165" t="s">
        <v>116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s="29" customFormat="1" ht="36.75" customHeight="1">
      <c r="A2" s="182" t="s">
        <v>117</v>
      </c>
      <c r="B2" s="183"/>
      <c r="C2" s="183"/>
      <c r="D2" s="183"/>
      <c r="E2" s="183"/>
      <c r="F2" s="184"/>
      <c r="H2" s="171" t="s">
        <v>306</v>
      </c>
      <c r="I2" s="172"/>
      <c r="J2" s="172"/>
      <c r="K2" s="172"/>
      <c r="L2" s="172"/>
      <c r="M2" s="172"/>
      <c r="N2" s="173"/>
    </row>
    <row r="3" spans="1:14" s="29" customFormat="1" ht="36.75" customHeight="1">
      <c r="A3" s="57"/>
      <c r="B3" s="1" t="s">
        <v>0</v>
      </c>
      <c r="C3" s="185" t="s">
        <v>103</v>
      </c>
      <c r="D3" s="185"/>
      <c r="E3" s="186"/>
      <c r="F3" s="30"/>
      <c r="H3" s="169"/>
      <c r="I3" s="170"/>
      <c r="J3" s="62" t="s">
        <v>118</v>
      </c>
      <c r="K3" s="63"/>
      <c r="L3" s="63"/>
      <c r="M3" s="63"/>
      <c r="N3" s="64"/>
    </row>
    <row r="4" spans="1:14" ht="36.75" customHeight="1">
      <c r="A4" s="179" t="s">
        <v>124</v>
      </c>
      <c r="B4" s="179"/>
      <c r="C4" s="132"/>
      <c r="D4" s="72"/>
      <c r="E4" s="72"/>
      <c r="F4" s="73"/>
      <c r="H4" s="59" t="s">
        <v>112</v>
      </c>
      <c r="I4" s="167">
        <f>F3</f>
        <v>0</v>
      </c>
      <c r="J4" s="168"/>
      <c r="K4" s="60" t="s">
        <v>123</v>
      </c>
      <c r="L4" s="174">
        <f>C4</f>
        <v>0</v>
      </c>
      <c r="M4" s="175"/>
      <c r="N4" s="176"/>
    </row>
    <row r="5" spans="1:14" ht="36.75" customHeight="1">
      <c r="A5" s="179" t="s">
        <v>125</v>
      </c>
      <c r="B5" s="179"/>
      <c r="C5" s="132"/>
      <c r="D5" s="72"/>
      <c r="E5" s="72"/>
      <c r="F5" s="73"/>
      <c r="H5" s="59" t="s">
        <v>120</v>
      </c>
      <c r="I5" s="177">
        <f>C5</f>
        <v>0</v>
      </c>
      <c r="J5" s="177"/>
      <c r="K5" s="59" t="s">
        <v>121</v>
      </c>
      <c r="L5" s="178">
        <f>C7</f>
        <v>0</v>
      </c>
      <c r="M5" s="178"/>
      <c r="N5" s="178"/>
    </row>
    <row r="6" spans="1:14" ht="36.75" customHeight="1">
      <c r="A6" s="180" t="s">
        <v>1</v>
      </c>
      <c r="B6" s="181"/>
      <c r="C6" s="123"/>
      <c r="D6" s="124"/>
      <c r="E6" s="124"/>
      <c r="F6" s="125"/>
      <c r="H6" s="59" t="s">
        <v>113</v>
      </c>
      <c r="I6" s="177">
        <f>C8</f>
        <v>0</v>
      </c>
      <c r="J6" s="177"/>
      <c r="K6" s="59" t="s">
        <v>122</v>
      </c>
      <c r="L6" s="178">
        <f>C9</f>
        <v>0</v>
      </c>
      <c r="M6" s="178"/>
      <c r="N6" s="178"/>
    </row>
    <row r="7" spans="1:14" ht="36.75" customHeight="1">
      <c r="A7" s="3" t="s">
        <v>2</v>
      </c>
      <c r="B7" s="45" t="s">
        <v>3</v>
      </c>
      <c r="C7" s="155"/>
      <c r="D7" s="156"/>
      <c r="E7" s="156"/>
      <c r="F7" s="157"/>
      <c r="H7" s="55" t="s">
        <v>114</v>
      </c>
      <c r="I7" s="59">
        <f>D14</f>
        <v>0</v>
      </c>
      <c r="J7" s="164"/>
      <c r="K7" s="164"/>
      <c r="L7" s="164"/>
      <c r="M7" s="164"/>
      <c r="N7" s="164"/>
    </row>
    <row r="8" spans="1:14" ht="36.75" customHeight="1">
      <c r="A8" s="3" t="s">
        <v>4</v>
      </c>
      <c r="B8" s="45" t="s">
        <v>3</v>
      </c>
      <c r="C8" s="155"/>
      <c r="D8" s="156"/>
      <c r="E8" s="156"/>
      <c r="F8" s="157"/>
      <c r="H8" s="56"/>
      <c r="I8" s="65"/>
      <c r="J8" s="66"/>
      <c r="K8" s="66"/>
      <c r="L8" s="66"/>
      <c r="M8" s="67"/>
      <c r="N8" s="67"/>
    </row>
    <row r="9" spans="1:14" ht="36.75" customHeight="1">
      <c r="A9" s="161" t="s">
        <v>140</v>
      </c>
      <c r="B9" s="45" t="s">
        <v>139</v>
      </c>
      <c r="C9" s="155"/>
      <c r="D9" s="156"/>
      <c r="E9" s="156"/>
      <c r="F9" s="157"/>
      <c r="H9" s="56"/>
      <c r="I9" s="65"/>
      <c r="J9" s="66"/>
      <c r="K9" s="66"/>
      <c r="L9" s="66"/>
      <c r="M9" s="67"/>
      <c r="N9" s="67"/>
    </row>
    <row r="10" spans="1:14" ht="36.75" customHeight="1">
      <c r="A10" s="162"/>
      <c r="B10" s="45" t="s">
        <v>5</v>
      </c>
      <c r="C10" s="91"/>
      <c r="D10" s="86"/>
      <c r="E10" s="86"/>
      <c r="F10" s="87"/>
      <c r="H10" s="56"/>
      <c r="I10" s="65"/>
      <c r="J10" s="66"/>
      <c r="K10" s="66"/>
      <c r="L10" s="66"/>
      <c r="M10" s="67"/>
      <c r="N10" s="66"/>
    </row>
    <row r="11" spans="1:14" ht="36.75" customHeight="1">
      <c r="A11" s="162"/>
      <c r="B11" s="45" t="s">
        <v>6</v>
      </c>
      <c r="C11" s="88"/>
      <c r="D11" s="89"/>
      <c r="E11" s="89"/>
      <c r="F11" s="90"/>
      <c r="H11" s="56"/>
      <c r="I11" s="65"/>
      <c r="J11" s="66"/>
      <c r="K11" s="66"/>
      <c r="L11" s="67"/>
      <c r="M11" s="71"/>
      <c r="N11" s="66"/>
    </row>
    <row r="12" spans="1:14" ht="36.75" customHeight="1">
      <c r="A12" s="162"/>
      <c r="B12" s="45" t="s">
        <v>7</v>
      </c>
      <c r="C12" s="92"/>
      <c r="D12" s="72"/>
      <c r="E12" s="72"/>
      <c r="F12" s="73"/>
      <c r="H12" s="56"/>
      <c r="I12" s="65"/>
      <c r="J12" s="66"/>
      <c r="K12" s="66"/>
      <c r="L12" s="66"/>
      <c r="M12" s="67"/>
      <c r="N12" s="66"/>
    </row>
    <row r="13" spans="1:14" s="29" customFormat="1" ht="36.75" customHeight="1">
      <c r="A13" s="162"/>
      <c r="B13" s="45" t="s">
        <v>138</v>
      </c>
      <c r="C13" s="155"/>
      <c r="D13" s="156"/>
      <c r="E13" s="156"/>
      <c r="F13" s="157"/>
      <c r="H13" s="56"/>
      <c r="I13" s="65"/>
      <c r="J13" s="66"/>
      <c r="K13" s="66"/>
      <c r="L13" s="66"/>
      <c r="M13" s="67"/>
      <c r="N13" s="66"/>
    </row>
    <row r="14" spans="1:14" ht="36.75" customHeight="1">
      <c r="A14" s="163"/>
      <c r="B14" s="2" t="s">
        <v>8</v>
      </c>
      <c r="C14" s="28" t="s">
        <v>97</v>
      </c>
      <c r="D14" s="58"/>
      <c r="E14" s="28" t="s">
        <v>98</v>
      </c>
      <c r="F14" s="58"/>
      <c r="H14" s="55" t="s">
        <v>115</v>
      </c>
      <c r="I14" s="59">
        <f>F14</f>
        <v>0</v>
      </c>
      <c r="J14" s="54"/>
      <c r="K14" s="54"/>
      <c r="L14" s="54"/>
      <c r="M14" s="54"/>
      <c r="N14" s="54"/>
    </row>
    <row r="15" spans="1:14" ht="36.75" customHeight="1">
      <c r="A15" s="158" t="s">
        <v>99</v>
      </c>
      <c r="B15" s="2" t="s">
        <v>9</v>
      </c>
      <c r="C15" s="82"/>
      <c r="D15" s="74"/>
      <c r="E15" s="74"/>
      <c r="F15" s="75"/>
      <c r="H15" s="54"/>
      <c r="I15" s="67"/>
      <c r="J15" s="66"/>
      <c r="K15" s="67"/>
      <c r="L15" s="67"/>
      <c r="M15" s="66"/>
      <c r="N15" s="67"/>
    </row>
    <row r="16" spans="1:14" ht="36.75" customHeight="1">
      <c r="A16" s="159"/>
      <c r="B16" s="2" t="s">
        <v>10</v>
      </c>
      <c r="C16" s="83"/>
      <c r="D16" s="76"/>
      <c r="E16" s="76"/>
      <c r="F16" s="77"/>
      <c r="H16" s="54"/>
      <c r="I16" s="67"/>
      <c r="J16" s="67"/>
      <c r="K16" s="67"/>
      <c r="L16" s="67"/>
      <c r="M16" s="66"/>
      <c r="N16" s="66"/>
    </row>
    <row r="17" spans="1:14" ht="36.75" customHeight="1">
      <c r="A17" s="159"/>
      <c r="B17" s="2" t="s">
        <v>105</v>
      </c>
      <c r="C17" s="84"/>
      <c r="D17" s="78"/>
      <c r="E17" s="78"/>
      <c r="F17" s="79"/>
      <c r="H17" s="54"/>
      <c r="I17" s="66"/>
      <c r="J17" s="66"/>
      <c r="K17" s="66"/>
      <c r="L17" s="66"/>
      <c r="M17" s="66"/>
      <c r="N17" s="66"/>
    </row>
    <row r="18" spans="1:14" ht="36.75" customHeight="1">
      <c r="A18" s="159"/>
      <c r="B18" s="2" t="s">
        <v>26</v>
      </c>
      <c r="C18" s="85"/>
      <c r="D18" s="80"/>
      <c r="E18" s="80"/>
      <c r="F18" s="81"/>
      <c r="H18" s="54"/>
      <c r="I18" s="66"/>
      <c r="J18" s="66"/>
      <c r="K18" s="66"/>
      <c r="L18" s="66"/>
      <c r="M18" s="66"/>
      <c r="N18" s="66"/>
    </row>
    <row r="19" spans="1:14" ht="36.75" customHeight="1">
      <c r="A19" s="160"/>
      <c r="B19" s="2" t="s">
        <v>106</v>
      </c>
      <c r="C19" s="85"/>
      <c r="D19" s="80"/>
      <c r="E19" s="80"/>
      <c r="F19" s="81"/>
      <c r="H19" s="54"/>
      <c r="I19" s="66"/>
      <c r="J19" s="66"/>
      <c r="K19" s="66"/>
      <c r="L19" s="66"/>
      <c r="M19" s="66"/>
      <c r="N19" s="66"/>
    </row>
    <row r="20" spans="1:14">
      <c r="H20" s="12" t="s">
        <v>119</v>
      </c>
      <c r="I20" s="12"/>
      <c r="J20" s="12"/>
      <c r="K20" s="12"/>
      <c r="L20" s="12"/>
      <c r="M20" s="12"/>
      <c r="N20" s="12"/>
    </row>
  </sheetData>
  <sheetProtection sheet="1" objects="1" scenarios="1"/>
  <mergeCells count="21">
    <mergeCell ref="J7:N7"/>
    <mergeCell ref="A1:N1"/>
    <mergeCell ref="I4:J4"/>
    <mergeCell ref="H3:I3"/>
    <mergeCell ref="H2:N2"/>
    <mergeCell ref="L4:N4"/>
    <mergeCell ref="I5:J5"/>
    <mergeCell ref="L5:N5"/>
    <mergeCell ref="I6:J6"/>
    <mergeCell ref="L6:N6"/>
    <mergeCell ref="A4:B4"/>
    <mergeCell ref="A5:B5"/>
    <mergeCell ref="A6:B6"/>
    <mergeCell ref="A2:F2"/>
    <mergeCell ref="C3:E3"/>
    <mergeCell ref="C13:F13"/>
    <mergeCell ref="A15:A19"/>
    <mergeCell ref="A9:A14"/>
    <mergeCell ref="C7:F7"/>
    <mergeCell ref="C8:F8"/>
    <mergeCell ref="C9:F9"/>
  </mergeCells>
  <phoneticPr fontId="13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Z58"/>
  <sheetViews>
    <sheetView view="pageBreakPreview" zoomScale="90" zoomScaleNormal="100" zoomScaleSheetLayoutView="90" workbookViewId="0">
      <pane ySplit="8" topLeftCell="A9" activePane="bottomLeft" state="frozen"/>
      <selection pane="bottomLeft" activeCell="C9" sqref="C9"/>
    </sheetView>
  </sheetViews>
  <sheetFormatPr defaultRowHeight="16.5"/>
  <cols>
    <col min="1" max="1" width="6.875" style="12" customWidth="1"/>
    <col min="2" max="2" width="12.375" style="8" customWidth="1"/>
    <col min="3" max="3" width="12.375" style="61" customWidth="1"/>
    <col min="4" max="7" width="5.25" style="61" customWidth="1"/>
    <col min="8" max="8" width="7" style="7" customWidth="1"/>
    <col min="9" max="9" width="12.625" style="8" customWidth="1"/>
    <col min="10" max="10" width="9.625" customWidth="1"/>
    <col min="11" max="11" width="9.5" style="8" customWidth="1"/>
    <col min="12" max="13" width="9.5" style="8" bestFit="1" customWidth="1"/>
    <col min="14" max="14" width="9" style="8" customWidth="1"/>
    <col min="15" max="15" width="9.5" style="8" bestFit="1" customWidth="1"/>
    <col min="16" max="20" width="9" style="8"/>
    <col min="21" max="21" width="11.625" style="8" customWidth="1"/>
    <col min="22" max="22" width="9.625" style="49" customWidth="1"/>
    <col min="23" max="23" width="5.625" style="49" customWidth="1"/>
    <col min="24" max="24" width="11.625" style="8" customWidth="1"/>
    <col min="25" max="25" width="9.625" style="49" customWidth="1"/>
    <col min="26" max="26" width="5.625" style="49" customWidth="1"/>
  </cols>
  <sheetData>
    <row r="1" spans="1:26" ht="42" customHeight="1">
      <c r="A1" s="187" t="s">
        <v>265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1">
      <c r="B2" s="16"/>
      <c r="C2" s="16"/>
      <c r="D2" s="16"/>
      <c r="E2" s="16"/>
      <c r="F2" s="16"/>
      <c r="G2" s="16"/>
      <c r="H2" s="9"/>
      <c r="I2" s="17"/>
      <c r="J2" s="5"/>
      <c r="M2" s="2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31.5" customHeight="1">
      <c r="B3" s="222"/>
      <c r="C3" s="223"/>
      <c r="D3" s="10" t="s">
        <v>0</v>
      </c>
      <c r="E3" s="122"/>
      <c r="F3" s="122"/>
      <c r="G3" s="122"/>
      <c r="H3" s="10"/>
      <c r="I3" s="18"/>
      <c r="J3" s="208"/>
      <c r="K3" s="209"/>
      <c r="L3" s="4" t="s">
        <v>11</v>
      </c>
      <c r="M3" s="22"/>
      <c r="N3" s="23"/>
      <c r="P3" s="206"/>
      <c r="Q3" s="207"/>
      <c r="R3" s="4" t="s">
        <v>12</v>
      </c>
      <c r="S3" s="23"/>
      <c r="T3" s="23"/>
      <c r="W3" s="23"/>
      <c r="X3" s="23"/>
    </row>
    <row r="4" spans="1:26" ht="30" customHeight="1">
      <c r="B4" s="224" t="s">
        <v>13</v>
      </c>
      <c r="C4" s="224"/>
      <c r="D4" s="224"/>
      <c r="E4" s="224"/>
      <c r="F4" s="224"/>
      <c r="G4" s="224"/>
      <c r="H4" s="224"/>
      <c r="I4" s="224"/>
      <c r="J4" s="224"/>
      <c r="K4" s="213" t="s">
        <v>264</v>
      </c>
      <c r="L4" s="214"/>
      <c r="M4" s="214"/>
      <c r="N4" s="214"/>
      <c r="O4" s="214"/>
      <c r="P4" s="214"/>
      <c r="Q4" s="214"/>
      <c r="R4" s="214"/>
      <c r="S4" s="214"/>
      <c r="T4" s="215"/>
      <c r="U4" s="197" t="s">
        <v>270</v>
      </c>
      <c r="V4" s="198"/>
      <c r="W4" s="198"/>
      <c r="X4" s="198"/>
      <c r="Y4" s="198"/>
      <c r="Z4" s="199"/>
    </row>
    <row r="5" spans="1:26" ht="22.5" customHeight="1">
      <c r="A5" s="164" t="s">
        <v>46</v>
      </c>
      <c r="B5" s="210" t="s">
        <v>3</v>
      </c>
      <c r="C5" s="225" t="s">
        <v>14</v>
      </c>
      <c r="D5" s="188" t="s">
        <v>29</v>
      </c>
      <c r="E5" s="189"/>
      <c r="F5" s="189"/>
      <c r="G5" s="190"/>
      <c r="H5" s="211" t="s">
        <v>15</v>
      </c>
      <c r="I5" s="164" t="s">
        <v>28</v>
      </c>
      <c r="J5" s="212" t="s">
        <v>27</v>
      </c>
      <c r="K5" s="216" t="s">
        <v>16</v>
      </c>
      <c r="L5" s="217"/>
      <c r="M5" s="217"/>
      <c r="N5" s="217"/>
      <c r="O5" s="217"/>
      <c r="P5" s="217"/>
      <c r="Q5" s="217"/>
      <c r="R5" s="217"/>
      <c r="S5" s="217"/>
      <c r="T5" s="218"/>
      <c r="U5" s="200" t="s">
        <v>271</v>
      </c>
      <c r="V5" s="201"/>
      <c r="W5" s="201"/>
      <c r="X5" s="201"/>
      <c r="Y5" s="201"/>
      <c r="Z5" s="202"/>
    </row>
    <row r="6" spans="1:26" ht="22.5" customHeight="1">
      <c r="A6" s="164"/>
      <c r="B6" s="210"/>
      <c r="C6" s="226"/>
      <c r="D6" s="191"/>
      <c r="E6" s="192"/>
      <c r="F6" s="192"/>
      <c r="G6" s="193"/>
      <c r="H6" s="211"/>
      <c r="I6" s="164"/>
      <c r="J6" s="212"/>
      <c r="K6" s="219" t="s">
        <v>263</v>
      </c>
      <c r="L6" s="220"/>
      <c r="M6" s="220"/>
      <c r="N6" s="220"/>
      <c r="O6" s="220"/>
      <c r="P6" s="220"/>
      <c r="Q6" s="220"/>
      <c r="R6" s="220"/>
      <c r="S6" s="220"/>
      <c r="T6" s="221"/>
      <c r="U6" s="203" t="s">
        <v>272</v>
      </c>
      <c r="V6" s="204"/>
      <c r="W6" s="204"/>
      <c r="X6" s="204"/>
      <c r="Y6" s="204"/>
      <c r="Z6" s="205"/>
    </row>
    <row r="7" spans="1:26" ht="33" customHeight="1">
      <c r="A7" s="164"/>
      <c r="B7" s="210"/>
      <c r="C7" s="226"/>
      <c r="D7" s="194" t="s">
        <v>96</v>
      </c>
      <c r="E7" s="195"/>
      <c r="F7" s="195"/>
      <c r="G7" s="196"/>
      <c r="H7" s="211"/>
      <c r="I7" s="164"/>
      <c r="J7" s="212"/>
      <c r="K7" s="6" t="s">
        <v>17</v>
      </c>
      <c r="L7" s="6" t="s">
        <v>18</v>
      </c>
      <c r="M7" s="6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41</v>
      </c>
      <c r="U7" s="6" t="s">
        <v>278</v>
      </c>
      <c r="V7" s="117" t="s">
        <v>42</v>
      </c>
      <c r="W7" s="6" t="s">
        <v>40</v>
      </c>
      <c r="X7" s="6" t="s">
        <v>278</v>
      </c>
      <c r="Y7" s="117" t="s">
        <v>47</v>
      </c>
      <c r="Z7" s="6" t="s">
        <v>40</v>
      </c>
    </row>
    <row r="8" spans="1:26" s="7" customFormat="1" ht="33" customHeight="1">
      <c r="A8" s="34" t="s">
        <v>48</v>
      </c>
      <c r="B8" s="47" t="s">
        <v>49</v>
      </c>
      <c r="C8" s="50" t="s">
        <v>95</v>
      </c>
      <c r="D8" s="50" t="s">
        <v>273</v>
      </c>
      <c r="E8" s="50" t="s">
        <v>274</v>
      </c>
      <c r="F8" s="50" t="s">
        <v>275</v>
      </c>
      <c r="G8" s="50" t="s">
        <v>276</v>
      </c>
      <c r="H8" s="39" t="s">
        <v>43</v>
      </c>
      <c r="I8" s="34" t="s">
        <v>50</v>
      </c>
      <c r="J8" s="40" t="s">
        <v>164</v>
      </c>
      <c r="K8" s="35">
        <v>4.0509259259259258E-4</v>
      </c>
      <c r="L8" s="35">
        <v>9.8379629629629642E-4</v>
      </c>
      <c r="M8" s="35">
        <v>1.7475694444444442E-3</v>
      </c>
      <c r="N8" s="35"/>
      <c r="O8" s="35"/>
      <c r="P8" s="35"/>
      <c r="Q8" s="35"/>
      <c r="R8" s="35"/>
      <c r="S8" s="35"/>
      <c r="T8" s="35"/>
      <c r="U8" s="128" t="s">
        <v>293</v>
      </c>
      <c r="V8" s="36">
        <v>2.7777777777777779E-3</v>
      </c>
      <c r="W8" s="37" t="s">
        <v>30</v>
      </c>
      <c r="X8" s="128" t="s">
        <v>293</v>
      </c>
      <c r="Y8" s="36" t="s">
        <v>51</v>
      </c>
      <c r="Z8" s="38" t="s">
        <v>32</v>
      </c>
    </row>
    <row r="9" spans="1:26" ht="22.5" customHeight="1">
      <c r="A9" s="33">
        <v>1</v>
      </c>
      <c r="B9" s="24"/>
      <c r="C9" s="113">
        <f>'填報順序1-參賽單位資料1'!C5:F5</f>
        <v>0</v>
      </c>
      <c r="D9" s="119"/>
      <c r="E9" s="119"/>
      <c r="F9" s="119"/>
      <c r="G9" s="127">
        <f>107-D9</f>
        <v>107</v>
      </c>
      <c r="H9" s="93"/>
      <c r="I9" s="19"/>
      <c r="J9" s="116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9"/>
      <c r="V9" s="121"/>
      <c r="W9" s="114"/>
      <c r="X9" s="130"/>
      <c r="Y9" s="121"/>
      <c r="Z9" s="115"/>
    </row>
    <row r="10" spans="1:26" ht="22.5" customHeight="1">
      <c r="A10" s="33">
        <v>2</v>
      </c>
      <c r="B10" s="25"/>
      <c r="C10" s="113">
        <f>C9</f>
        <v>0</v>
      </c>
      <c r="D10" s="120"/>
      <c r="E10" s="120"/>
      <c r="F10" s="120"/>
      <c r="G10" s="127">
        <f t="shared" ref="G10:G58" si="0">107-D10</f>
        <v>107</v>
      </c>
      <c r="H10" s="93"/>
      <c r="I10" s="19"/>
      <c r="J10" s="116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9"/>
      <c r="V10" s="121"/>
      <c r="W10" s="114"/>
      <c r="X10" s="130"/>
      <c r="Y10" s="121"/>
      <c r="Z10" s="115"/>
    </row>
    <row r="11" spans="1:26" ht="22.5" customHeight="1">
      <c r="A11" s="33">
        <v>3</v>
      </c>
      <c r="B11" s="25"/>
      <c r="C11" s="113">
        <f t="shared" ref="C11:C58" si="1">C10</f>
        <v>0</v>
      </c>
      <c r="D11" s="120"/>
      <c r="E11" s="120"/>
      <c r="F11" s="120"/>
      <c r="G11" s="127">
        <f t="shared" si="0"/>
        <v>107</v>
      </c>
      <c r="H11" s="93"/>
      <c r="I11" s="19"/>
      <c r="J11" s="116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9"/>
      <c r="V11" s="121"/>
      <c r="W11" s="114"/>
      <c r="X11" s="130"/>
      <c r="Y11" s="121"/>
      <c r="Z11" s="115"/>
    </row>
    <row r="12" spans="1:26" ht="22.5" customHeight="1">
      <c r="A12" s="33">
        <v>4</v>
      </c>
      <c r="B12" s="25"/>
      <c r="C12" s="113">
        <f t="shared" si="1"/>
        <v>0</v>
      </c>
      <c r="D12" s="120"/>
      <c r="E12" s="120"/>
      <c r="F12" s="120"/>
      <c r="G12" s="127">
        <f t="shared" si="0"/>
        <v>107</v>
      </c>
      <c r="H12" s="93"/>
      <c r="I12" s="19"/>
      <c r="J12" s="116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9"/>
      <c r="V12" s="121"/>
      <c r="W12" s="114"/>
      <c r="X12" s="130"/>
      <c r="Y12" s="121"/>
      <c r="Z12" s="115"/>
    </row>
    <row r="13" spans="1:26" ht="22.5" customHeight="1">
      <c r="A13" s="33">
        <v>5</v>
      </c>
      <c r="B13" s="25"/>
      <c r="C13" s="113">
        <f t="shared" si="1"/>
        <v>0</v>
      </c>
      <c r="D13" s="120"/>
      <c r="E13" s="120"/>
      <c r="F13" s="120"/>
      <c r="G13" s="127">
        <f t="shared" si="0"/>
        <v>107</v>
      </c>
      <c r="H13" s="93"/>
      <c r="I13" s="19"/>
      <c r="J13" s="116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9"/>
      <c r="V13" s="121"/>
      <c r="W13" s="114"/>
      <c r="X13" s="131"/>
      <c r="Y13" s="27"/>
      <c r="Z13" s="115"/>
    </row>
    <row r="14" spans="1:26" ht="22.5" customHeight="1">
      <c r="A14" s="33">
        <v>6</v>
      </c>
      <c r="B14" s="25"/>
      <c r="C14" s="113">
        <f t="shared" si="1"/>
        <v>0</v>
      </c>
      <c r="D14" s="120"/>
      <c r="E14" s="120"/>
      <c r="F14" s="120"/>
      <c r="G14" s="127">
        <f t="shared" si="0"/>
        <v>107</v>
      </c>
      <c r="H14" s="93"/>
      <c r="I14" s="19"/>
      <c r="J14" s="116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9"/>
      <c r="V14" s="121"/>
      <c r="W14" s="114"/>
      <c r="X14" s="131"/>
      <c r="Y14" s="27"/>
      <c r="Z14" s="115"/>
    </row>
    <row r="15" spans="1:26" ht="22.5" customHeight="1">
      <c r="A15" s="33">
        <v>7</v>
      </c>
      <c r="B15" s="25"/>
      <c r="C15" s="113">
        <f t="shared" si="1"/>
        <v>0</v>
      </c>
      <c r="D15" s="120"/>
      <c r="E15" s="120"/>
      <c r="F15" s="120"/>
      <c r="G15" s="127">
        <f t="shared" si="0"/>
        <v>107</v>
      </c>
      <c r="H15" s="93"/>
      <c r="I15" s="19"/>
      <c r="J15" s="116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9"/>
      <c r="V15" s="121"/>
      <c r="W15" s="114"/>
      <c r="X15" s="131"/>
      <c r="Y15" s="27"/>
      <c r="Z15" s="115"/>
    </row>
    <row r="16" spans="1:26" ht="22.5" customHeight="1">
      <c r="A16" s="33">
        <v>8</v>
      </c>
      <c r="B16" s="25"/>
      <c r="C16" s="113">
        <f t="shared" si="1"/>
        <v>0</v>
      </c>
      <c r="D16" s="120"/>
      <c r="E16" s="120"/>
      <c r="F16" s="120"/>
      <c r="G16" s="127">
        <f t="shared" si="0"/>
        <v>107</v>
      </c>
      <c r="H16" s="93"/>
      <c r="I16" s="19"/>
      <c r="J16" s="116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9"/>
      <c r="V16" s="121"/>
      <c r="W16" s="114"/>
      <c r="X16" s="131"/>
      <c r="Y16" s="27"/>
      <c r="Z16" s="115"/>
    </row>
    <row r="17" spans="1:26" ht="22.5" customHeight="1">
      <c r="A17" s="33">
        <v>9</v>
      </c>
      <c r="B17" s="25"/>
      <c r="C17" s="113">
        <f t="shared" si="1"/>
        <v>0</v>
      </c>
      <c r="D17" s="120"/>
      <c r="E17" s="120"/>
      <c r="F17" s="120"/>
      <c r="G17" s="127">
        <f t="shared" si="0"/>
        <v>107</v>
      </c>
      <c r="H17" s="93"/>
      <c r="I17" s="19"/>
      <c r="J17" s="116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9"/>
      <c r="V17" s="27"/>
      <c r="W17" s="114"/>
      <c r="X17" s="131"/>
      <c r="Y17" s="27"/>
      <c r="Z17" s="115"/>
    </row>
    <row r="18" spans="1:26" ht="22.5" customHeight="1">
      <c r="A18" s="33">
        <v>10</v>
      </c>
      <c r="B18" s="25"/>
      <c r="C18" s="113">
        <f t="shared" si="1"/>
        <v>0</v>
      </c>
      <c r="D18" s="120"/>
      <c r="E18" s="120"/>
      <c r="F18" s="120"/>
      <c r="G18" s="127">
        <f t="shared" si="0"/>
        <v>107</v>
      </c>
      <c r="H18" s="93"/>
      <c r="I18" s="19"/>
      <c r="J18" s="116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9"/>
      <c r="V18" s="27"/>
      <c r="W18" s="114"/>
      <c r="X18" s="131"/>
      <c r="Y18" s="27"/>
      <c r="Z18" s="115"/>
    </row>
    <row r="19" spans="1:26" ht="22.5" customHeight="1">
      <c r="A19" s="33">
        <v>11</v>
      </c>
      <c r="B19" s="25"/>
      <c r="C19" s="113">
        <f t="shared" si="1"/>
        <v>0</v>
      </c>
      <c r="D19" s="120"/>
      <c r="E19" s="120"/>
      <c r="F19" s="120"/>
      <c r="G19" s="127">
        <f t="shared" si="0"/>
        <v>107</v>
      </c>
      <c r="H19" s="93"/>
      <c r="I19" s="19"/>
      <c r="J19" s="116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9"/>
      <c r="V19" s="27"/>
      <c r="W19" s="114"/>
      <c r="X19" s="131"/>
      <c r="Y19" s="27"/>
      <c r="Z19" s="115"/>
    </row>
    <row r="20" spans="1:26" ht="22.5" customHeight="1">
      <c r="A20" s="33">
        <v>12</v>
      </c>
      <c r="B20" s="25"/>
      <c r="C20" s="113">
        <f t="shared" si="1"/>
        <v>0</v>
      </c>
      <c r="D20" s="120"/>
      <c r="E20" s="120"/>
      <c r="F20" s="120"/>
      <c r="G20" s="127">
        <f t="shared" si="0"/>
        <v>107</v>
      </c>
      <c r="H20" s="93"/>
      <c r="I20" s="19"/>
      <c r="J20" s="116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9"/>
      <c r="V20" s="27"/>
      <c r="W20" s="114"/>
      <c r="X20" s="131"/>
      <c r="Y20" s="27"/>
      <c r="Z20" s="115"/>
    </row>
    <row r="21" spans="1:26" ht="22.5" customHeight="1">
      <c r="A21" s="33">
        <v>13</v>
      </c>
      <c r="B21" s="25"/>
      <c r="C21" s="113">
        <f t="shared" si="1"/>
        <v>0</v>
      </c>
      <c r="D21" s="120"/>
      <c r="E21" s="120"/>
      <c r="F21" s="120"/>
      <c r="G21" s="127">
        <f t="shared" si="0"/>
        <v>107</v>
      </c>
      <c r="H21" s="93"/>
      <c r="I21" s="19"/>
      <c r="J21" s="116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9"/>
      <c r="V21" s="27"/>
      <c r="W21" s="114"/>
      <c r="X21" s="131"/>
      <c r="Y21" s="27"/>
      <c r="Z21" s="115"/>
    </row>
    <row r="22" spans="1:26" ht="22.5" customHeight="1">
      <c r="A22" s="33">
        <v>14</v>
      </c>
      <c r="B22" s="25"/>
      <c r="C22" s="113">
        <f t="shared" si="1"/>
        <v>0</v>
      </c>
      <c r="D22" s="120"/>
      <c r="E22" s="120"/>
      <c r="F22" s="120"/>
      <c r="G22" s="127">
        <f t="shared" si="0"/>
        <v>107</v>
      </c>
      <c r="H22" s="93"/>
      <c r="I22" s="19"/>
      <c r="J22" s="116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9"/>
      <c r="V22" s="27"/>
      <c r="W22" s="114"/>
      <c r="X22" s="131"/>
      <c r="Y22" s="27"/>
      <c r="Z22" s="115"/>
    </row>
    <row r="23" spans="1:26" ht="22.5" customHeight="1">
      <c r="A23" s="33">
        <v>15</v>
      </c>
      <c r="B23" s="25"/>
      <c r="C23" s="113">
        <f t="shared" si="1"/>
        <v>0</v>
      </c>
      <c r="D23" s="120"/>
      <c r="E23" s="120"/>
      <c r="F23" s="120"/>
      <c r="G23" s="127">
        <f t="shared" si="0"/>
        <v>107</v>
      </c>
      <c r="H23" s="93"/>
      <c r="I23" s="19"/>
      <c r="J23" s="116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9"/>
      <c r="V23" s="27"/>
      <c r="W23" s="114"/>
      <c r="X23" s="131"/>
      <c r="Y23" s="27"/>
      <c r="Z23" s="115"/>
    </row>
    <row r="24" spans="1:26" ht="22.5" customHeight="1">
      <c r="A24" s="33">
        <v>16</v>
      </c>
      <c r="B24" s="25"/>
      <c r="C24" s="113">
        <f t="shared" si="1"/>
        <v>0</v>
      </c>
      <c r="D24" s="120"/>
      <c r="E24" s="120"/>
      <c r="F24" s="120"/>
      <c r="G24" s="127">
        <f t="shared" si="0"/>
        <v>107</v>
      </c>
      <c r="H24" s="93"/>
      <c r="I24" s="19"/>
      <c r="J24" s="116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9"/>
      <c r="V24" s="27"/>
      <c r="W24" s="114"/>
      <c r="X24" s="131"/>
      <c r="Y24" s="27"/>
      <c r="Z24" s="115"/>
    </row>
    <row r="25" spans="1:26" ht="22.5" customHeight="1">
      <c r="A25" s="33">
        <v>17</v>
      </c>
      <c r="B25" s="19"/>
      <c r="C25" s="113">
        <f t="shared" si="1"/>
        <v>0</v>
      </c>
      <c r="D25" s="121"/>
      <c r="E25" s="121"/>
      <c r="F25" s="121"/>
      <c r="G25" s="127">
        <f t="shared" si="0"/>
        <v>107</v>
      </c>
      <c r="H25" s="93"/>
      <c r="I25" s="19"/>
      <c r="J25" s="116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9"/>
      <c r="V25" s="27"/>
      <c r="W25" s="114"/>
      <c r="X25" s="131"/>
      <c r="Y25" s="27"/>
      <c r="Z25" s="115"/>
    </row>
    <row r="26" spans="1:26" ht="22.5" customHeight="1">
      <c r="A26" s="33">
        <v>18</v>
      </c>
      <c r="B26" s="19"/>
      <c r="C26" s="113">
        <f t="shared" si="1"/>
        <v>0</v>
      </c>
      <c r="D26" s="121"/>
      <c r="E26" s="121"/>
      <c r="F26" s="121"/>
      <c r="G26" s="127">
        <f t="shared" si="0"/>
        <v>107</v>
      </c>
      <c r="H26" s="93"/>
      <c r="I26" s="19"/>
      <c r="J26" s="116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9"/>
      <c r="V26" s="27"/>
      <c r="W26" s="114"/>
      <c r="X26" s="131"/>
      <c r="Y26" s="27"/>
      <c r="Z26" s="115"/>
    </row>
    <row r="27" spans="1:26" ht="22.5" customHeight="1">
      <c r="A27" s="33">
        <v>19</v>
      </c>
      <c r="B27" s="25"/>
      <c r="C27" s="113">
        <f t="shared" si="1"/>
        <v>0</v>
      </c>
      <c r="D27" s="120"/>
      <c r="E27" s="120"/>
      <c r="F27" s="120"/>
      <c r="G27" s="127">
        <f t="shared" si="0"/>
        <v>107</v>
      </c>
      <c r="H27" s="93"/>
      <c r="I27" s="19"/>
      <c r="J27" s="116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9"/>
      <c r="V27" s="27"/>
      <c r="W27" s="114"/>
      <c r="X27" s="131"/>
      <c r="Y27" s="27"/>
      <c r="Z27" s="115"/>
    </row>
    <row r="28" spans="1:26" ht="22.5" customHeight="1">
      <c r="A28" s="33">
        <v>20</v>
      </c>
      <c r="B28" s="25"/>
      <c r="C28" s="113">
        <f t="shared" si="1"/>
        <v>0</v>
      </c>
      <c r="D28" s="120"/>
      <c r="E28" s="120"/>
      <c r="F28" s="120"/>
      <c r="G28" s="127">
        <f t="shared" si="0"/>
        <v>107</v>
      </c>
      <c r="H28" s="93"/>
      <c r="I28" s="19"/>
      <c r="J28" s="116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9"/>
      <c r="V28" s="27"/>
      <c r="W28" s="114"/>
      <c r="X28" s="131"/>
      <c r="Y28" s="27"/>
      <c r="Z28" s="115"/>
    </row>
    <row r="29" spans="1:26" ht="22.5" customHeight="1">
      <c r="A29" s="33">
        <v>21</v>
      </c>
      <c r="B29" s="24"/>
      <c r="C29" s="113">
        <f t="shared" si="1"/>
        <v>0</v>
      </c>
      <c r="D29" s="119"/>
      <c r="E29" s="119"/>
      <c r="F29" s="119"/>
      <c r="G29" s="127">
        <f t="shared" si="0"/>
        <v>107</v>
      </c>
      <c r="H29" s="93"/>
      <c r="I29" s="19"/>
      <c r="J29" s="116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9"/>
      <c r="V29" s="27"/>
      <c r="W29" s="114"/>
      <c r="X29" s="131"/>
      <c r="Y29" s="27"/>
      <c r="Z29" s="115"/>
    </row>
    <row r="30" spans="1:26" ht="22.5" customHeight="1">
      <c r="A30" s="33">
        <v>22</v>
      </c>
      <c r="B30" s="24"/>
      <c r="C30" s="113">
        <f t="shared" si="1"/>
        <v>0</v>
      </c>
      <c r="D30" s="119"/>
      <c r="E30" s="119"/>
      <c r="F30" s="119"/>
      <c r="G30" s="127">
        <f t="shared" si="0"/>
        <v>107</v>
      </c>
      <c r="H30" s="93"/>
      <c r="I30" s="19"/>
      <c r="J30" s="116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9"/>
      <c r="V30" s="27"/>
      <c r="W30" s="114"/>
      <c r="X30" s="131"/>
      <c r="Y30" s="27"/>
      <c r="Z30" s="115"/>
    </row>
    <row r="31" spans="1:26" ht="22.5" customHeight="1">
      <c r="A31" s="33">
        <v>23</v>
      </c>
      <c r="B31" s="24"/>
      <c r="C31" s="113">
        <f t="shared" si="1"/>
        <v>0</v>
      </c>
      <c r="D31" s="119"/>
      <c r="E31" s="119"/>
      <c r="F31" s="119"/>
      <c r="G31" s="127">
        <f t="shared" si="0"/>
        <v>107</v>
      </c>
      <c r="H31" s="93"/>
      <c r="I31" s="19"/>
      <c r="J31" s="116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9"/>
      <c r="V31" s="27"/>
      <c r="W31" s="114"/>
      <c r="X31" s="131"/>
      <c r="Y31" s="27"/>
      <c r="Z31" s="115"/>
    </row>
    <row r="32" spans="1:26" ht="22.5" customHeight="1">
      <c r="A32" s="33">
        <v>24</v>
      </c>
      <c r="B32" s="24"/>
      <c r="C32" s="113">
        <f t="shared" si="1"/>
        <v>0</v>
      </c>
      <c r="D32" s="119"/>
      <c r="E32" s="119"/>
      <c r="F32" s="119"/>
      <c r="G32" s="127">
        <f t="shared" si="0"/>
        <v>107</v>
      </c>
      <c r="H32" s="93"/>
      <c r="I32" s="19"/>
      <c r="J32" s="116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9"/>
      <c r="V32" s="27"/>
      <c r="W32" s="114"/>
      <c r="X32" s="131"/>
      <c r="Y32" s="27"/>
      <c r="Z32" s="115"/>
    </row>
    <row r="33" spans="1:26" ht="22.5" customHeight="1">
      <c r="A33" s="33">
        <v>25</v>
      </c>
      <c r="B33" s="19"/>
      <c r="C33" s="113">
        <f t="shared" si="1"/>
        <v>0</v>
      </c>
      <c r="D33" s="121"/>
      <c r="E33" s="121"/>
      <c r="F33" s="121"/>
      <c r="G33" s="127">
        <f t="shared" si="0"/>
        <v>107</v>
      </c>
      <c r="H33" s="93"/>
      <c r="I33" s="26"/>
      <c r="J33" s="116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9"/>
      <c r="V33" s="121"/>
      <c r="W33" s="114"/>
      <c r="X33" s="131"/>
      <c r="Y33" s="27"/>
      <c r="Z33" s="115"/>
    </row>
    <row r="34" spans="1:26" ht="22.5" customHeight="1">
      <c r="A34" s="33">
        <v>26</v>
      </c>
      <c r="B34" s="19"/>
      <c r="C34" s="113">
        <f t="shared" si="1"/>
        <v>0</v>
      </c>
      <c r="D34" s="121"/>
      <c r="E34" s="121"/>
      <c r="F34" s="121"/>
      <c r="G34" s="127">
        <f t="shared" si="0"/>
        <v>107</v>
      </c>
      <c r="H34" s="93"/>
      <c r="I34" s="26"/>
      <c r="J34" s="116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9"/>
      <c r="V34" s="121"/>
      <c r="W34" s="114"/>
      <c r="X34" s="131"/>
      <c r="Y34" s="27"/>
      <c r="Z34" s="115"/>
    </row>
    <row r="35" spans="1:26" ht="22.5" customHeight="1">
      <c r="A35" s="33">
        <v>27</v>
      </c>
      <c r="B35" s="19"/>
      <c r="C35" s="113">
        <f t="shared" si="1"/>
        <v>0</v>
      </c>
      <c r="D35" s="121"/>
      <c r="E35" s="121"/>
      <c r="F35" s="121"/>
      <c r="G35" s="127">
        <f t="shared" si="0"/>
        <v>107</v>
      </c>
      <c r="H35" s="93"/>
      <c r="I35" s="26"/>
      <c r="J35" s="116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9"/>
      <c r="V35" s="121"/>
      <c r="W35" s="114"/>
      <c r="X35" s="131"/>
      <c r="Y35" s="27"/>
      <c r="Z35" s="115"/>
    </row>
    <row r="36" spans="1:26" ht="22.5" customHeight="1">
      <c r="A36" s="33">
        <v>28</v>
      </c>
      <c r="B36" s="19"/>
      <c r="C36" s="113">
        <f t="shared" si="1"/>
        <v>0</v>
      </c>
      <c r="D36" s="121"/>
      <c r="E36" s="121"/>
      <c r="F36" s="121"/>
      <c r="G36" s="127">
        <f t="shared" si="0"/>
        <v>107</v>
      </c>
      <c r="H36" s="93"/>
      <c r="I36" s="26"/>
      <c r="J36" s="116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9"/>
      <c r="V36" s="121"/>
      <c r="W36" s="114"/>
      <c r="X36" s="131"/>
      <c r="Y36" s="27"/>
      <c r="Z36" s="115"/>
    </row>
    <row r="37" spans="1:26" ht="22.5" customHeight="1">
      <c r="A37" s="33">
        <v>29</v>
      </c>
      <c r="B37" s="19"/>
      <c r="C37" s="113">
        <f t="shared" si="1"/>
        <v>0</v>
      </c>
      <c r="D37" s="121"/>
      <c r="E37" s="121"/>
      <c r="F37" s="121"/>
      <c r="G37" s="127">
        <f t="shared" si="0"/>
        <v>107</v>
      </c>
      <c r="H37" s="93"/>
      <c r="I37" s="26"/>
      <c r="J37" s="116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9"/>
      <c r="V37" s="121"/>
      <c r="W37" s="114"/>
      <c r="X37" s="131"/>
      <c r="Y37" s="27"/>
      <c r="Z37" s="115"/>
    </row>
    <row r="38" spans="1:26" ht="22.5" customHeight="1">
      <c r="A38" s="33">
        <v>30</v>
      </c>
      <c r="B38" s="19"/>
      <c r="C38" s="113">
        <f t="shared" si="1"/>
        <v>0</v>
      </c>
      <c r="D38" s="121"/>
      <c r="E38" s="121"/>
      <c r="F38" s="121"/>
      <c r="G38" s="127">
        <f t="shared" si="0"/>
        <v>107</v>
      </c>
      <c r="H38" s="93"/>
      <c r="I38" s="26"/>
      <c r="J38" s="116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9"/>
      <c r="V38" s="121"/>
      <c r="W38" s="114"/>
      <c r="X38" s="131"/>
      <c r="Y38" s="27"/>
      <c r="Z38" s="115"/>
    </row>
    <row r="39" spans="1:26" ht="22.5" customHeight="1">
      <c r="A39" s="33">
        <v>31</v>
      </c>
      <c r="B39" s="19"/>
      <c r="C39" s="113">
        <f t="shared" si="1"/>
        <v>0</v>
      </c>
      <c r="D39" s="121"/>
      <c r="E39" s="121"/>
      <c r="F39" s="121"/>
      <c r="G39" s="127">
        <f t="shared" si="0"/>
        <v>107</v>
      </c>
      <c r="H39" s="93"/>
      <c r="I39" s="26"/>
      <c r="J39" s="116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9"/>
      <c r="V39" s="121"/>
      <c r="W39" s="114"/>
      <c r="X39" s="131"/>
      <c r="Y39" s="27"/>
      <c r="Z39" s="115"/>
    </row>
    <row r="40" spans="1:26" ht="22.5" customHeight="1">
      <c r="A40" s="33">
        <v>32</v>
      </c>
      <c r="B40" s="19"/>
      <c r="C40" s="113">
        <f t="shared" si="1"/>
        <v>0</v>
      </c>
      <c r="D40" s="121"/>
      <c r="E40" s="121"/>
      <c r="F40" s="121"/>
      <c r="G40" s="127">
        <f t="shared" si="0"/>
        <v>107</v>
      </c>
      <c r="H40" s="93"/>
      <c r="I40" s="26"/>
      <c r="J40" s="116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9"/>
      <c r="V40" s="121"/>
      <c r="W40" s="114"/>
      <c r="X40" s="131"/>
      <c r="Y40" s="27"/>
      <c r="Z40" s="115"/>
    </row>
    <row r="41" spans="1:26" ht="22.5" customHeight="1">
      <c r="A41" s="33">
        <v>33</v>
      </c>
      <c r="B41" s="19"/>
      <c r="C41" s="113">
        <f t="shared" si="1"/>
        <v>0</v>
      </c>
      <c r="D41" s="121"/>
      <c r="E41" s="121"/>
      <c r="F41" s="121"/>
      <c r="G41" s="127">
        <f t="shared" si="0"/>
        <v>107</v>
      </c>
      <c r="H41" s="93"/>
      <c r="I41" s="26"/>
      <c r="J41" s="116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9"/>
      <c r="V41" s="121"/>
      <c r="W41" s="114"/>
      <c r="X41" s="131"/>
      <c r="Y41" s="27"/>
      <c r="Z41" s="115"/>
    </row>
    <row r="42" spans="1:26" ht="22.5" customHeight="1">
      <c r="A42" s="33">
        <v>34</v>
      </c>
      <c r="B42" s="19"/>
      <c r="C42" s="113">
        <f t="shared" si="1"/>
        <v>0</v>
      </c>
      <c r="D42" s="121"/>
      <c r="E42" s="121"/>
      <c r="F42" s="121"/>
      <c r="G42" s="127">
        <f t="shared" si="0"/>
        <v>107</v>
      </c>
      <c r="H42" s="93"/>
      <c r="I42" s="26"/>
      <c r="J42" s="116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9"/>
      <c r="V42" s="121"/>
      <c r="W42" s="114"/>
      <c r="X42" s="131"/>
      <c r="Y42" s="27"/>
      <c r="Z42" s="115"/>
    </row>
    <row r="43" spans="1:26" ht="22.5" customHeight="1">
      <c r="A43" s="33">
        <v>35</v>
      </c>
      <c r="B43" s="19"/>
      <c r="C43" s="113">
        <f t="shared" si="1"/>
        <v>0</v>
      </c>
      <c r="D43" s="121"/>
      <c r="E43" s="121"/>
      <c r="F43" s="121"/>
      <c r="G43" s="127">
        <f t="shared" si="0"/>
        <v>107</v>
      </c>
      <c r="H43" s="93"/>
      <c r="I43" s="26"/>
      <c r="J43" s="116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9"/>
      <c r="V43" s="121"/>
      <c r="W43" s="114"/>
      <c r="X43" s="131"/>
      <c r="Y43" s="27"/>
      <c r="Z43" s="115"/>
    </row>
    <row r="44" spans="1:26" ht="22.5" customHeight="1">
      <c r="A44" s="33">
        <v>36</v>
      </c>
      <c r="B44" s="19"/>
      <c r="C44" s="113">
        <f t="shared" si="1"/>
        <v>0</v>
      </c>
      <c r="D44" s="121"/>
      <c r="E44" s="121"/>
      <c r="F44" s="121"/>
      <c r="G44" s="127">
        <f t="shared" si="0"/>
        <v>107</v>
      </c>
      <c r="H44" s="93"/>
      <c r="I44" s="26"/>
      <c r="J44" s="116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9"/>
      <c r="V44" s="121"/>
      <c r="W44" s="114"/>
      <c r="X44" s="131"/>
      <c r="Y44" s="27"/>
      <c r="Z44" s="115"/>
    </row>
    <row r="45" spans="1:26" ht="22.5" customHeight="1">
      <c r="A45" s="33">
        <v>37</v>
      </c>
      <c r="B45" s="19"/>
      <c r="C45" s="113">
        <f t="shared" si="1"/>
        <v>0</v>
      </c>
      <c r="D45" s="121"/>
      <c r="E45" s="121"/>
      <c r="F45" s="121"/>
      <c r="G45" s="127">
        <f t="shared" si="0"/>
        <v>107</v>
      </c>
      <c r="H45" s="93"/>
      <c r="I45" s="26"/>
      <c r="J45" s="116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9"/>
      <c r="V45" s="121"/>
      <c r="W45" s="114"/>
      <c r="X45" s="131"/>
      <c r="Y45" s="27"/>
      <c r="Z45" s="115"/>
    </row>
    <row r="46" spans="1:26" ht="22.5" customHeight="1">
      <c r="A46" s="33">
        <v>38</v>
      </c>
      <c r="B46" s="19"/>
      <c r="C46" s="113">
        <f t="shared" si="1"/>
        <v>0</v>
      </c>
      <c r="D46" s="121"/>
      <c r="E46" s="121"/>
      <c r="F46" s="121"/>
      <c r="G46" s="127">
        <f t="shared" si="0"/>
        <v>107</v>
      </c>
      <c r="H46" s="93"/>
      <c r="I46" s="26"/>
      <c r="J46" s="116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9"/>
      <c r="V46" s="121"/>
      <c r="W46" s="114"/>
      <c r="X46" s="131"/>
      <c r="Y46" s="27"/>
      <c r="Z46" s="115"/>
    </row>
    <row r="47" spans="1:26" ht="22.5" customHeight="1">
      <c r="A47" s="33">
        <v>39</v>
      </c>
      <c r="B47" s="19"/>
      <c r="C47" s="113">
        <f t="shared" si="1"/>
        <v>0</v>
      </c>
      <c r="D47" s="121"/>
      <c r="E47" s="121"/>
      <c r="F47" s="121"/>
      <c r="G47" s="127">
        <f t="shared" si="0"/>
        <v>107</v>
      </c>
      <c r="H47" s="93"/>
      <c r="I47" s="26"/>
      <c r="J47" s="116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9"/>
      <c r="V47" s="121"/>
      <c r="W47" s="114"/>
      <c r="X47" s="131"/>
      <c r="Y47" s="27"/>
      <c r="Z47" s="115"/>
    </row>
    <row r="48" spans="1:26" ht="22.5" customHeight="1">
      <c r="A48" s="33">
        <v>40</v>
      </c>
      <c r="B48" s="19"/>
      <c r="C48" s="113">
        <f t="shared" si="1"/>
        <v>0</v>
      </c>
      <c r="D48" s="121"/>
      <c r="E48" s="121"/>
      <c r="F48" s="121"/>
      <c r="G48" s="127">
        <f t="shared" si="0"/>
        <v>107</v>
      </c>
      <c r="H48" s="93"/>
      <c r="I48" s="26"/>
      <c r="J48" s="116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9"/>
      <c r="V48" s="121"/>
      <c r="W48" s="114"/>
      <c r="X48" s="131"/>
      <c r="Y48" s="27"/>
      <c r="Z48" s="115"/>
    </row>
    <row r="49" spans="1:26" ht="22.5" customHeight="1">
      <c r="A49" s="33">
        <v>41</v>
      </c>
      <c r="B49" s="19"/>
      <c r="C49" s="113">
        <f t="shared" si="1"/>
        <v>0</v>
      </c>
      <c r="D49" s="121"/>
      <c r="E49" s="121"/>
      <c r="F49" s="121"/>
      <c r="G49" s="127">
        <f t="shared" si="0"/>
        <v>107</v>
      </c>
      <c r="H49" s="93"/>
      <c r="I49" s="26"/>
      <c r="J49" s="116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9"/>
      <c r="V49" s="121"/>
      <c r="W49" s="114"/>
      <c r="X49" s="131"/>
      <c r="Y49" s="27"/>
      <c r="Z49" s="115"/>
    </row>
    <row r="50" spans="1:26" ht="22.5" customHeight="1">
      <c r="A50" s="33">
        <v>42</v>
      </c>
      <c r="B50" s="19"/>
      <c r="C50" s="113">
        <f t="shared" si="1"/>
        <v>0</v>
      </c>
      <c r="D50" s="121"/>
      <c r="E50" s="121"/>
      <c r="F50" s="121"/>
      <c r="G50" s="127">
        <f t="shared" si="0"/>
        <v>107</v>
      </c>
      <c r="H50" s="93"/>
      <c r="I50" s="26"/>
      <c r="J50" s="116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9"/>
      <c r="V50" s="121"/>
      <c r="W50" s="114"/>
      <c r="X50" s="131"/>
      <c r="Y50" s="27"/>
      <c r="Z50" s="115"/>
    </row>
    <row r="51" spans="1:26" ht="22.5" customHeight="1">
      <c r="A51" s="33">
        <v>43</v>
      </c>
      <c r="B51" s="19"/>
      <c r="C51" s="113">
        <f t="shared" si="1"/>
        <v>0</v>
      </c>
      <c r="D51" s="121"/>
      <c r="E51" s="121"/>
      <c r="F51" s="121"/>
      <c r="G51" s="127">
        <f t="shared" si="0"/>
        <v>107</v>
      </c>
      <c r="H51" s="93"/>
      <c r="I51" s="26"/>
      <c r="J51" s="116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9"/>
      <c r="V51" s="121"/>
      <c r="W51" s="114"/>
      <c r="X51" s="131"/>
      <c r="Y51" s="27"/>
      <c r="Z51" s="115"/>
    </row>
    <row r="52" spans="1:26" ht="22.5" customHeight="1">
      <c r="A52" s="33">
        <v>44</v>
      </c>
      <c r="B52" s="19"/>
      <c r="C52" s="113">
        <f t="shared" si="1"/>
        <v>0</v>
      </c>
      <c r="D52" s="121"/>
      <c r="E52" s="121"/>
      <c r="F52" s="121"/>
      <c r="G52" s="127">
        <f t="shared" si="0"/>
        <v>107</v>
      </c>
      <c r="H52" s="93"/>
      <c r="I52" s="26"/>
      <c r="J52" s="116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9"/>
      <c r="V52" s="121"/>
      <c r="W52" s="114"/>
      <c r="X52" s="131"/>
      <c r="Y52" s="27"/>
      <c r="Z52" s="115"/>
    </row>
    <row r="53" spans="1:26" ht="22.5" customHeight="1">
      <c r="A53" s="33">
        <v>45</v>
      </c>
      <c r="B53" s="19"/>
      <c r="C53" s="113">
        <f t="shared" si="1"/>
        <v>0</v>
      </c>
      <c r="D53" s="121"/>
      <c r="E53" s="121"/>
      <c r="F53" s="121"/>
      <c r="G53" s="127">
        <f t="shared" si="0"/>
        <v>107</v>
      </c>
      <c r="H53" s="93"/>
      <c r="I53" s="26"/>
      <c r="J53" s="116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9"/>
      <c r="V53" s="121"/>
      <c r="W53" s="114"/>
      <c r="X53" s="131"/>
      <c r="Y53" s="27"/>
      <c r="Z53" s="115"/>
    </row>
    <row r="54" spans="1:26" ht="22.5" customHeight="1">
      <c r="A54" s="33">
        <v>46</v>
      </c>
      <c r="B54" s="19"/>
      <c r="C54" s="113">
        <f t="shared" si="1"/>
        <v>0</v>
      </c>
      <c r="D54" s="121"/>
      <c r="E54" s="121"/>
      <c r="F54" s="121"/>
      <c r="G54" s="127">
        <f t="shared" si="0"/>
        <v>107</v>
      </c>
      <c r="H54" s="93"/>
      <c r="I54" s="26"/>
      <c r="J54" s="116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9"/>
      <c r="V54" s="121"/>
      <c r="W54" s="114"/>
      <c r="X54" s="131"/>
      <c r="Y54" s="27"/>
      <c r="Z54" s="115"/>
    </row>
    <row r="55" spans="1:26" ht="22.5" customHeight="1">
      <c r="A55" s="33">
        <v>47</v>
      </c>
      <c r="B55" s="19"/>
      <c r="C55" s="113">
        <f t="shared" si="1"/>
        <v>0</v>
      </c>
      <c r="D55" s="121"/>
      <c r="E55" s="121"/>
      <c r="F55" s="121"/>
      <c r="G55" s="127">
        <f t="shared" si="0"/>
        <v>107</v>
      </c>
      <c r="H55" s="93"/>
      <c r="I55" s="26"/>
      <c r="J55" s="116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9"/>
      <c r="V55" s="121"/>
      <c r="W55" s="114"/>
      <c r="X55" s="131"/>
      <c r="Y55" s="27"/>
      <c r="Z55" s="115"/>
    </row>
    <row r="56" spans="1:26" ht="22.5" customHeight="1">
      <c r="A56" s="33">
        <v>48</v>
      </c>
      <c r="B56" s="19"/>
      <c r="C56" s="113">
        <f t="shared" si="1"/>
        <v>0</v>
      </c>
      <c r="D56" s="121"/>
      <c r="E56" s="121"/>
      <c r="F56" s="121"/>
      <c r="G56" s="127">
        <f t="shared" si="0"/>
        <v>107</v>
      </c>
      <c r="H56" s="93"/>
      <c r="I56" s="26"/>
      <c r="J56" s="116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9"/>
      <c r="V56" s="121"/>
      <c r="W56" s="114"/>
      <c r="X56" s="131"/>
      <c r="Y56" s="27"/>
      <c r="Z56" s="115"/>
    </row>
    <row r="57" spans="1:26" ht="22.5" customHeight="1">
      <c r="A57" s="33">
        <v>49</v>
      </c>
      <c r="B57" s="19"/>
      <c r="C57" s="113">
        <f t="shared" si="1"/>
        <v>0</v>
      </c>
      <c r="D57" s="121"/>
      <c r="E57" s="121"/>
      <c r="F57" s="121"/>
      <c r="G57" s="127">
        <f t="shared" si="0"/>
        <v>107</v>
      </c>
      <c r="H57" s="93"/>
      <c r="I57" s="26"/>
      <c r="J57" s="116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9"/>
      <c r="V57" s="121"/>
      <c r="W57" s="114"/>
      <c r="X57" s="131"/>
      <c r="Y57" s="27"/>
      <c r="Z57" s="115"/>
    </row>
    <row r="58" spans="1:26" ht="22.5" customHeight="1">
      <c r="A58" s="33">
        <v>50</v>
      </c>
      <c r="B58" s="19"/>
      <c r="C58" s="113">
        <f t="shared" si="1"/>
        <v>0</v>
      </c>
      <c r="D58" s="121"/>
      <c r="E58" s="121"/>
      <c r="F58" s="121"/>
      <c r="G58" s="127">
        <f t="shared" si="0"/>
        <v>107</v>
      </c>
      <c r="H58" s="93"/>
      <c r="I58" s="26"/>
      <c r="J58" s="116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9"/>
      <c r="V58" s="121"/>
      <c r="W58" s="114"/>
      <c r="X58" s="131"/>
      <c r="Y58" s="27"/>
      <c r="Z58" s="115"/>
    </row>
  </sheetData>
  <dataConsolidate/>
  <mergeCells count="19">
    <mergeCell ref="B3:C3"/>
    <mergeCell ref="B4:J4"/>
    <mergeCell ref="C5:C7"/>
    <mergeCell ref="A1:Z1"/>
    <mergeCell ref="A5:A7"/>
    <mergeCell ref="D5:G6"/>
    <mergeCell ref="D7:G7"/>
    <mergeCell ref="U4:Z4"/>
    <mergeCell ref="U5:Z5"/>
    <mergeCell ref="U6:Z6"/>
    <mergeCell ref="P3:Q3"/>
    <mergeCell ref="J3:K3"/>
    <mergeCell ref="B5:B7"/>
    <mergeCell ref="H5:H7"/>
    <mergeCell ref="J5:J7"/>
    <mergeCell ref="I5:I7"/>
    <mergeCell ref="K4:T4"/>
    <mergeCell ref="K5:T5"/>
    <mergeCell ref="K6:T6"/>
  </mergeCells>
  <phoneticPr fontId="13" type="noConversion"/>
  <pageMargins left="0.7" right="0.7" top="0.75" bottom="0.75" header="0.3" footer="0.3"/>
  <pageSetup paperSize="9" scale="54" orientation="landscape" verticalDpi="300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'大會用-隱藏勿刪年級下拉表單'!$C$1:$C$3</xm:f>
          </x14:formula1>
          <xm:sqref>H8:H58</xm:sqref>
        </x14:dataValidation>
        <x14:dataValidation type="list" allowBlank="1" showInputMessage="1" showErrorMessage="1">
          <x14:formula1>
            <xm:f>'大會用-隱藏勿刪年級下拉表單'!$D$1:$D$5</xm:f>
          </x14:formula1>
          <xm:sqref>Z8:Z58 W8:W58</xm:sqref>
        </x14:dataValidation>
        <x14:dataValidation type="list" allowBlank="1" showInputMessage="1" showErrorMessage="1">
          <x14:formula1>
            <xm:f>'大會用-隱藏勿刪年級下拉表單'!$A$12:$A$16</xm:f>
          </x14:formula1>
          <xm:sqref>J8:J58</xm:sqref>
        </x14:dataValidation>
        <x14:dataValidation type="list" allowBlank="1" showInputMessage="1" showErrorMessage="1">
          <x14:formula1>
            <xm:f>'大會用-隱藏勿刪年級下拉表單'!$H$12:$H$21</xm:f>
          </x14:formula1>
          <xm:sqref>X8:X58</xm:sqref>
        </x14:dataValidation>
        <x14:dataValidation type="list" allowBlank="1" showInputMessage="1" showErrorMessage="1">
          <x14:formula1>
            <xm:f>'大會用-隱藏勿刪年級下拉表單'!$H$12:$H$21</xm:f>
          </x14:formula1>
          <xm:sqref>U8:U58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Z58"/>
  <sheetViews>
    <sheetView view="pageBreakPreview" zoomScale="90" zoomScaleNormal="80" zoomScaleSheetLayoutView="90" workbookViewId="0">
      <pane ySplit="8" topLeftCell="A9" activePane="bottomLeft" state="frozen"/>
      <selection pane="bottomLeft" activeCell="O17" sqref="O17"/>
    </sheetView>
  </sheetViews>
  <sheetFormatPr defaultRowHeight="16.5"/>
  <cols>
    <col min="1" max="1" width="6.875" style="12" customWidth="1"/>
    <col min="2" max="2" width="12.375" style="49" customWidth="1"/>
    <col min="3" max="3" width="12.375" style="61" customWidth="1"/>
    <col min="4" max="7" width="5.25" style="61" customWidth="1"/>
    <col min="8" max="8" width="7" style="29" customWidth="1"/>
    <col min="9" max="9" width="12.625" style="49" customWidth="1"/>
    <col min="10" max="10" width="8.625" style="29" customWidth="1"/>
    <col min="11" max="11" width="9.5" style="49" customWidth="1"/>
    <col min="12" max="13" width="9.5" style="49" bestFit="1" customWidth="1"/>
    <col min="14" max="14" width="9" style="49" customWidth="1"/>
    <col min="15" max="15" width="9.5" style="49" bestFit="1" customWidth="1"/>
    <col min="16" max="20" width="9" style="49"/>
    <col min="21" max="21" width="9.625" style="49" customWidth="1"/>
    <col min="22" max="22" width="10.5" style="49" customWidth="1"/>
    <col min="23" max="23" width="5.625" style="49" customWidth="1"/>
    <col min="24" max="24" width="9.625" style="49" customWidth="1"/>
    <col min="25" max="25" width="10.5" style="49" customWidth="1"/>
    <col min="26" max="26" width="5.625" style="49" customWidth="1"/>
    <col min="27" max="16384" width="9" style="29"/>
  </cols>
  <sheetData>
    <row r="1" spans="1:26" ht="42" customHeight="1">
      <c r="A1" s="187" t="s">
        <v>266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1">
      <c r="B2" s="16"/>
      <c r="C2" s="16"/>
      <c r="D2" s="16"/>
      <c r="E2" s="16"/>
      <c r="F2" s="16"/>
      <c r="G2" s="16"/>
      <c r="H2" s="9"/>
      <c r="I2" s="17"/>
      <c r="J2" s="5"/>
      <c r="M2" s="20"/>
      <c r="N2" s="21"/>
      <c r="O2" s="21"/>
      <c r="P2" s="21"/>
      <c r="Q2" s="21"/>
      <c r="R2" s="21"/>
      <c r="S2" s="21"/>
      <c r="T2" s="21"/>
      <c r="U2" s="21"/>
      <c r="V2" s="21" t="s">
        <v>277</v>
      </c>
      <c r="W2" s="21"/>
      <c r="X2" s="21"/>
      <c r="Y2" s="21" t="s">
        <v>277</v>
      </c>
      <c r="Z2" s="21"/>
    </row>
    <row r="3" spans="1:26" ht="31.5" customHeight="1">
      <c r="B3" s="222"/>
      <c r="C3" s="223"/>
      <c r="D3" s="10" t="s">
        <v>0</v>
      </c>
      <c r="E3" s="118"/>
      <c r="F3" s="118"/>
      <c r="G3" s="118"/>
      <c r="H3" s="10"/>
      <c r="I3" s="18"/>
      <c r="J3" s="208"/>
      <c r="K3" s="209"/>
      <c r="L3" s="4" t="s">
        <v>11</v>
      </c>
      <c r="M3" s="22"/>
      <c r="N3" s="23"/>
      <c r="P3" s="227"/>
      <c r="Q3" s="228"/>
      <c r="R3" s="4" t="s">
        <v>12</v>
      </c>
      <c r="S3" s="23"/>
      <c r="T3" s="23"/>
      <c r="U3" s="236" t="s">
        <v>267</v>
      </c>
      <c r="V3" s="236"/>
      <c r="W3" s="236"/>
      <c r="X3" s="236"/>
      <c r="Y3" s="236"/>
      <c r="Z3" s="236"/>
    </row>
    <row r="4" spans="1:26" ht="30" customHeight="1">
      <c r="B4" s="229" t="s">
        <v>13</v>
      </c>
      <c r="C4" s="229"/>
      <c r="D4" s="229"/>
      <c r="E4" s="229"/>
      <c r="F4" s="229"/>
      <c r="G4" s="229"/>
      <c r="H4" s="229"/>
      <c r="I4" s="229"/>
      <c r="J4" s="229"/>
      <c r="K4" s="230" t="s">
        <v>264</v>
      </c>
      <c r="L4" s="231"/>
      <c r="M4" s="231"/>
      <c r="N4" s="231"/>
      <c r="O4" s="231"/>
      <c r="P4" s="231"/>
      <c r="Q4" s="231"/>
      <c r="R4" s="231"/>
      <c r="S4" s="231"/>
      <c r="T4" s="232"/>
      <c r="U4" s="233" t="s">
        <v>270</v>
      </c>
      <c r="V4" s="234"/>
      <c r="W4" s="234"/>
      <c r="X4" s="234"/>
      <c r="Y4" s="234"/>
      <c r="Z4" s="235"/>
    </row>
    <row r="5" spans="1:26" ht="22.5" customHeight="1">
      <c r="A5" s="164" t="s">
        <v>46</v>
      </c>
      <c r="B5" s="210" t="s">
        <v>3</v>
      </c>
      <c r="C5" s="225" t="s">
        <v>14</v>
      </c>
      <c r="D5" s="188" t="s">
        <v>29</v>
      </c>
      <c r="E5" s="189"/>
      <c r="F5" s="189"/>
      <c r="G5" s="190"/>
      <c r="H5" s="211" t="s">
        <v>15</v>
      </c>
      <c r="I5" s="164" t="s">
        <v>28</v>
      </c>
      <c r="J5" s="212" t="s">
        <v>27</v>
      </c>
      <c r="K5" s="216" t="s">
        <v>16</v>
      </c>
      <c r="L5" s="217"/>
      <c r="M5" s="217"/>
      <c r="N5" s="217"/>
      <c r="O5" s="217"/>
      <c r="P5" s="217"/>
      <c r="Q5" s="217"/>
      <c r="R5" s="217"/>
      <c r="S5" s="217"/>
      <c r="T5" s="218"/>
      <c r="U5" s="200" t="s">
        <v>271</v>
      </c>
      <c r="V5" s="201"/>
      <c r="W5" s="201"/>
      <c r="X5" s="201"/>
      <c r="Y5" s="201"/>
      <c r="Z5" s="202"/>
    </row>
    <row r="6" spans="1:26" ht="22.5" customHeight="1">
      <c r="A6" s="164"/>
      <c r="B6" s="210"/>
      <c r="C6" s="226"/>
      <c r="D6" s="191"/>
      <c r="E6" s="192"/>
      <c r="F6" s="192"/>
      <c r="G6" s="193"/>
      <c r="H6" s="211"/>
      <c r="I6" s="164"/>
      <c r="J6" s="212"/>
      <c r="K6" s="219" t="s">
        <v>263</v>
      </c>
      <c r="L6" s="220"/>
      <c r="M6" s="220"/>
      <c r="N6" s="220"/>
      <c r="O6" s="220"/>
      <c r="P6" s="220"/>
      <c r="Q6" s="220"/>
      <c r="R6" s="220"/>
      <c r="S6" s="220"/>
      <c r="T6" s="221"/>
      <c r="U6" s="203" t="s">
        <v>272</v>
      </c>
      <c r="V6" s="204"/>
      <c r="W6" s="204"/>
      <c r="X6" s="204"/>
      <c r="Y6" s="204"/>
      <c r="Z6" s="205"/>
    </row>
    <row r="7" spans="1:26" ht="36" customHeight="1">
      <c r="A7" s="164"/>
      <c r="B7" s="210"/>
      <c r="C7" s="226"/>
      <c r="D7" s="194" t="s">
        <v>96</v>
      </c>
      <c r="E7" s="195"/>
      <c r="F7" s="195"/>
      <c r="G7" s="196"/>
      <c r="H7" s="211"/>
      <c r="I7" s="164"/>
      <c r="J7" s="212"/>
      <c r="K7" s="6" t="s">
        <v>17</v>
      </c>
      <c r="L7" s="6" t="s">
        <v>18</v>
      </c>
      <c r="M7" s="6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41</v>
      </c>
      <c r="U7" s="6" t="s">
        <v>278</v>
      </c>
      <c r="V7" s="117" t="s">
        <v>42</v>
      </c>
      <c r="W7" s="6" t="s">
        <v>40</v>
      </c>
      <c r="X7" s="6" t="s">
        <v>278</v>
      </c>
      <c r="Y7" s="117" t="s">
        <v>47</v>
      </c>
      <c r="Z7" s="6" t="s">
        <v>40</v>
      </c>
    </row>
    <row r="8" spans="1:26" ht="33" customHeight="1">
      <c r="A8" s="34" t="s">
        <v>48</v>
      </c>
      <c r="B8" s="47" t="s">
        <v>49</v>
      </c>
      <c r="C8" s="50" t="s">
        <v>268</v>
      </c>
      <c r="D8" s="50" t="s">
        <v>273</v>
      </c>
      <c r="E8" s="50" t="s">
        <v>274</v>
      </c>
      <c r="F8" s="50" t="s">
        <v>275</v>
      </c>
      <c r="G8" s="50" t="s">
        <v>276</v>
      </c>
      <c r="H8" s="39" t="s">
        <v>43</v>
      </c>
      <c r="I8" s="34" t="s">
        <v>50</v>
      </c>
      <c r="J8" s="40" t="s">
        <v>176</v>
      </c>
      <c r="K8" s="35">
        <v>4.0509259259259258E-4</v>
      </c>
      <c r="L8" s="35">
        <v>9.8379629629629642E-4</v>
      </c>
      <c r="M8" s="35">
        <v>1.7475694444444442E-3</v>
      </c>
      <c r="N8" s="35"/>
      <c r="O8" s="35"/>
      <c r="P8" s="35"/>
      <c r="Q8" s="35"/>
      <c r="R8" s="35"/>
      <c r="S8" s="35"/>
      <c r="T8" s="35"/>
      <c r="U8" s="128" t="s">
        <v>279</v>
      </c>
      <c r="V8" s="36">
        <v>2.7777777777777779E-3</v>
      </c>
      <c r="W8" s="37" t="s">
        <v>30</v>
      </c>
      <c r="X8" s="128" t="s">
        <v>279</v>
      </c>
      <c r="Y8" s="36" t="s">
        <v>51</v>
      </c>
      <c r="Z8" s="38" t="s">
        <v>32</v>
      </c>
    </row>
    <row r="9" spans="1:26" ht="22.5" customHeight="1">
      <c r="A9" s="46">
        <v>1</v>
      </c>
      <c r="B9" s="24"/>
      <c r="C9" s="113">
        <f>'填報順序1-參賽單位資料1'!C5:F5</f>
        <v>0</v>
      </c>
      <c r="D9" s="119"/>
      <c r="E9" s="119"/>
      <c r="F9" s="119"/>
      <c r="G9" s="127">
        <f>107-D9</f>
        <v>107</v>
      </c>
      <c r="H9" s="93"/>
      <c r="I9" s="19"/>
      <c r="J9" s="126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9"/>
      <c r="V9" s="121"/>
      <c r="W9" s="114"/>
      <c r="X9" s="130"/>
      <c r="Y9" s="121"/>
      <c r="Z9" s="115"/>
    </row>
    <row r="10" spans="1:26" ht="22.5" customHeight="1">
      <c r="A10" s="46">
        <v>2</v>
      </c>
      <c r="B10" s="25"/>
      <c r="C10" s="113">
        <f>C9</f>
        <v>0</v>
      </c>
      <c r="D10" s="120"/>
      <c r="E10" s="120"/>
      <c r="F10" s="120"/>
      <c r="G10" s="127">
        <f>107-D10</f>
        <v>107</v>
      </c>
      <c r="H10" s="93"/>
      <c r="I10" s="19"/>
      <c r="J10" s="126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9"/>
      <c r="V10" s="121"/>
      <c r="W10" s="114"/>
      <c r="X10" s="130"/>
      <c r="Y10" s="121"/>
      <c r="Z10" s="115"/>
    </row>
    <row r="11" spans="1:26" ht="22.5" customHeight="1">
      <c r="A11" s="46">
        <v>3</v>
      </c>
      <c r="B11" s="25"/>
      <c r="C11" s="113">
        <f t="shared" ref="C11:C58" si="0">C10</f>
        <v>0</v>
      </c>
      <c r="D11" s="120"/>
      <c r="E11" s="120"/>
      <c r="F11" s="120"/>
      <c r="G11" s="127">
        <f t="shared" ref="G11:G58" si="1">107-D11</f>
        <v>107</v>
      </c>
      <c r="H11" s="93"/>
      <c r="I11" s="19"/>
      <c r="J11" s="126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9"/>
      <c r="V11" s="121"/>
      <c r="W11" s="114"/>
      <c r="X11" s="130"/>
      <c r="Y11" s="121"/>
      <c r="Z11" s="115"/>
    </row>
    <row r="12" spans="1:26" ht="22.5" customHeight="1">
      <c r="A12" s="46">
        <v>4</v>
      </c>
      <c r="B12" s="25"/>
      <c r="C12" s="113">
        <f t="shared" si="0"/>
        <v>0</v>
      </c>
      <c r="D12" s="119"/>
      <c r="E12" s="120"/>
      <c r="F12" s="120"/>
      <c r="G12" s="127">
        <f t="shared" si="1"/>
        <v>107</v>
      </c>
      <c r="H12" s="93"/>
      <c r="I12" s="19"/>
      <c r="J12" s="126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9"/>
      <c r="V12" s="121"/>
      <c r="W12" s="114"/>
      <c r="X12" s="130"/>
      <c r="Y12" s="121"/>
      <c r="Z12" s="115"/>
    </row>
    <row r="13" spans="1:26" ht="22.5" customHeight="1">
      <c r="A13" s="46">
        <v>5</v>
      </c>
      <c r="B13" s="25"/>
      <c r="C13" s="113">
        <f t="shared" si="0"/>
        <v>0</v>
      </c>
      <c r="D13" s="120"/>
      <c r="E13" s="120"/>
      <c r="F13" s="120"/>
      <c r="G13" s="127">
        <f t="shared" si="1"/>
        <v>107</v>
      </c>
      <c r="H13" s="93"/>
      <c r="I13" s="19"/>
      <c r="J13" s="126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9"/>
      <c r="V13" s="121"/>
      <c r="W13" s="114"/>
      <c r="X13" s="131"/>
      <c r="Y13" s="27"/>
      <c r="Z13" s="115"/>
    </row>
    <row r="14" spans="1:26" ht="22.5" customHeight="1">
      <c r="A14" s="46">
        <v>6</v>
      </c>
      <c r="B14" s="25"/>
      <c r="C14" s="113">
        <f t="shared" si="0"/>
        <v>0</v>
      </c>
      <c r="D14" s="120"/>
      <c r="E14" s="120"/>
      <c r="F14" s="120"/>
      <c r="G14" s="127">
        <f t="shared" si="1"/>
        <v>107</v>
      </c>
      <c r="H14" s="93"/>
      <c r="I14" s="19"/>
      <c r="J14" s="126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9"/>
      <c r="V14" s="121"/>
      <c r="W14" s="114"/>
      <c r="X14" s="131"/>
      <c r="Y14" s="27"/>
      <c r="Z14" s="115"/>
    </row>
    <row r="15" spans="1:26" ht="22.5" customHeight="1">
      <c r="A15" s="46">
        <v>7</v>
      </c>
      <c r="B15" s="25"/>
      <c r="C15" s="113">
        <f t="shared" si="0"/>
        <v>0</v>
      </c>
      <c r="D15" s="119"/>
      <c r="E15" s="120"/>
      <c r="F15" s="120"/>
      <c r="G15" s="127">
        <f t="shared" si="1"/>
        <v>107</v>
      </c>
      <c r="H15" s="93"/>
      <c r="I15" s="19"/>
      <c r="J15" s="126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9"/>
      <c r="V15" s="121"/>
      <c r="W15" s="114"/>
      <c r="X15" s="131"/>
      <c r="Y15" s="27"/>
      <c r="Z15" s="115"/>
    </row>
    <row r="16" spans="1:26" ht="22.5" customHeight="1">
      <c r="A16" s="46">
        <v>8</v>
      </c>
      <c r="B16" s="25"/>
      <c r="C16" s="113">
        <f t="shared" si="0"/>
        <v>0</v>
      </c>
      <c r="D16" s="120"/>
      <c r="E16" s="120"/>
      <c r="F16" s="120"/>
      <c r="G16" s="127">
        <f t="shared" si="1"/>
        <v>107</v>
      </c>
      <c r="H16" s="93"/>
      <c r="I16" s="19"/>
      <c r="J16" s="126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9"/>
      <c r="V16" s="121"/>
      <c r="W16" s="114"/>
      <c r="X16" s="131"/>
      <c r="Y16" s="27"/>
      <c r="Z16" s="115"/>
    </row>
    <row r="17" spans="1:26" ht="22.5" customHeight="1">
      <c r="A17" s="46">
        <v>9</v>
      </c>
      <c r="B17" s="25"/>
      <c r="C17" s="113">
        <f t="shared" si="0"/>
        <v>0</v>
      </c>
      <c r="D17" s="120"/>
      <c r="E17" s="120"/>
      <c r="F17" s="120"/>
      <c r="G17" s="127">
        <f t="shared" si="1"/>
        <v>107</v>
      </c>
      <c r="H17" s="93"/>
      <c r="I17" s="19"/>
      <c r="J17" s="126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9"/>
      <c r="V17" s="27"/>
      <c r="W17" s="114"/>
      <c r="X17" s="131"/>
      <c r="Y17" s="27"/>
      <c r="Z17" s="115"/>
    </row>
    <row r="18" spans="1:26" ht="22.5" customHeight="1">
      <c r="A18" s="46">
        <v>10</v>
      </c>
      <c r="B18" s="25"/>
      <c r="C18" s="113">
        <f t="shared" si="0"/>
        <v>0</v>
      </c>
      <c r="D18" s="119"/>
      <c r="E18" s="120"/>
      <c r="F18" s="120"/>
      <c r="G18" s="127">
        <f t="shared" si="1"/>
        <v>107</v>
      </c>
      <c r="H18" s="93"/>
      <c r="I18" s="19"/>
      <c r="J18" s="126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9"/>
      <c r="V18" s="27"/>
      <c r="W18" s="114"/>
      <c r="X18" s="131"/>
      <c r="Y18" s="27"/>
      <c r="Z18" s="115"/>
    </row>
    <row r="19" spans="1:26" ht="22.5" customHeight="1">
      <c r="A19" s="46">
        <v>11</v>
      </c>
      <c r="B19" s="25"/>
      <c r="C19" s="113">
        <f t="shared" si="0"/>
        <v>0</v>
      </c>
      <c r="D19" s="120"/>
      <c r="E19" s="120"/>
      <c r="F19" s="120"/>
      <c r="G19" s="127">
        <f t="shared" si="1"/>
        <v>107</v>
      </c>
      <c r="H19" s="93"/>
      <c r="I19" s="19"/>
      <c r="J19" s="126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9"/>
      <c r="V19" s="27"/>
      <c r="W19" s="114"/>
      <c r="X19" s="131"/>
      <c r="Y19" s="27"/>
      <c r="Z19" s="115"/>
    </row>
    <row r="20" spans="1:26" ht="22.5" customHeight="1">
      <c r="A20" s="46">
        <v>12</v>
      </c>
      <c r="B20" s="25"/>
      <c r="C20" s="113">
        <f t="shared" si="0"/>
        <v>0</v>
      </c>
      <c r="D20" s="120"/>
      <c r="E20" s="120"/>
      <c r="F20" s="120"/>
      <c r="G20" s="127">
        <f t="shared" si="1"/>
        <v>107</v>
      </c>
      <c r="H20" s="93"/>
      <c r="I20" s="19"/>
      <c r="J20" s="126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9"/>
      <c r="V20" s="27"/>
      <c r="W20" s="114"/>
      <c r="X20" s="131"/>
      <c r="Y20" s="27"/>
      <c r="Z20" s="115"/>
    </row>
    <row r="21" spans="1:26" ht="22.5" customHeight="1">
      <c r="A21" s="46">
        <v>13</v>
      </c>
      <c r="B21" s="25"/>
      <c r="C21" s="113">
        <f t="shared" si="0"/>
        <v>0</v>
      </c>
      <c r="D21" s="119"/>
      <c r="E21" s="120"/>
      <c r="F21" s="120"/>
      <c r="G21" s="127">
        <f t="shared" si="1"/>
        <v>107</v>
      </c>
      <c r="H21" s="93"/>
      <c r="I21" s="19"/>
      <c r="J21" s="126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9"/>
      <c r="V21" s="27"/>
      <c r="W21" s="114"/>
      <c r="X21" s="131"/>
      <c r="Y21" s="27"/>
      <c r="Z21" s="115"/>
    </row>
    <row r="22" spans="1:26" ht="22.5" customHeight="1">
      <c r="A22" s="46">
        <v>14</v>
      </c>
      <c r="B22" s="25"/>
      <c r="C22" s="113">
        <f t="shared" si="0"/>
        <v>0</v>
      </c>
      <c r="D22" s="120"/>
      <c r="E22" s="120"/>
      <c r="F22" s="120"/>
      <c r="G22" s="127">
        <f t="shared" si="1"/>
        <v>107</v>
      </c>
      <c r="H22" s="93"/>
      <c r="I22" s="19"/>
      <c r="J22" s="126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9"/>
      <c r="V22" s="27"/>
      <c r="W22" s="114"/>
      <c r="X22" s="131"/>
      <c r="Y22" s="27"/>
      <c r="Z22" s="115"/>
    </row>
    <row r="23" spans="1:26" ht="22.5" customHeight="1">
      <c r="A23" s="46">
        <v>15</v>
      </c>
      <c r="B23" s="25"/>
      <c r="C23" s="113">
        <f t="shared" si="0"/>
        <v>0</v>
      </c>
      <c r="D23" s="120"/>
      <c r="E23" s="120"/>
      <c r="F23" s="120"/>
      <c r="G23" s="127">
        <f t="shared" si="1"/>
        <v>107</v>
      </c>
      <c r="H23" s="93"/>
      <c r="I23" s="19"/>
      <c r="J23" s="126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9"/>
      <c r="V23" s="27"/>
      <c r="W23" s="114"/>
      <c r="X23" s="131"/>
      <c r="Y23" s="27"/>
      <c r="Z23" s="115"/>
    </row>
    <row r="24" spans="1:26" ht="22.5" customHeight="1">
      <c r="A24" s="46">
        <v>16</v>
      </c>
      <c r="B24" s="25"/>
      <c r="C24" s="113">
        <f t="shared" si="0"/>
        <v>0</v>
      </c>
      <c r="D24" s="119"/>
      <c r="E24" s="120"/>
      <c r="F24" s="120"/>
      <c r="G24" s="127">
        <f t="shared" si="1"/>
        <v>107</v>
      </c>
      <c r="H24" s="93"/>
      <c r="I24" s="19"/>
      <c r="J24" s="126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9"/>
      <c r="V24" s="27"/>
      <c r="W24" s="114"/>
      <c r="X24" s="131"/>
      <c r="Y24" s="27"/>
      <c r="Z24" s="115"/>
    </row>
    <row r="25" spans="1:26" ht="22.5" customHeight="1">
      <c r="A25" s="46">
        <v>17</v>
      </c>
      <c r="B25" s="19"/>
      <c r="C25" s="113">
        <f t="shared" si="0"/>
        <v>0</v>
      </c>
      <c r="D25" s="120"/>
      <c r="E25" s="121"/>
      <c r="F25" s="121"/>
      <c r="G25" s="127">
        <f t="shared" si="1"/>
        <v>107</v>
      </c>
      <c r="H25" s="93"/>
      <c r="I25" s="19"/>
      <c r="J25" s="126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9"/>
      <c r="V25" s="27"/>
      <c r="W25" s="114"/>
      <c r="X25" s="131"/>
      <c r="Y25" s="27"/>
      <c r="Z25" s="115"/>
    </row>
    <row r="26" spans="1:26" ht="22.5" customHeight="1">
      <c r="A26" s="46">
        <v>18</v>
      </c>
      <c r="B26" s="19"/>
      <c r="C26" s="113">
        <f t="shared" si="0"/>
        <v>0</v>
      </c>
      <c r="D26" s="120"/>
      <c r="E26" s="121"/>
      <c r="F26" s="121"/>
      <c r="G26" s="127">
        <f t="shared" si="1"/>
        <v>107</v>
      </c>
      <c r="H26" s="93"/>
      <c r="I26" s="19"/>
      <c r="J26" s="126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9"/>
      <c r="V26" s="27"/>
      <c r="W26" s="114"/>
      <c r="X26" s="131"/>
      <c r="Y26" s="27"/>
      <c r="Z26" s="115"/>
    </row>
    <row r="27" spans="1:26" ht="22.5" customHeight="1">
      <c r="A27" s="46">
        <v>19</v>
      </c>
      <c r="B27" s="25"/>
      <c r="C27" s="113">
        <f t="shared" si="0"/>
        <v>0</v>
      </c>
      <c r="D27" s="119"/>
      <c r="E27" s="120"/>
      <c r="F27" s="120"/>
      <c r="G27" s="127">
        <f t="shared" si="1"/>
        <v>107</v>
      </c>
      <c r="H27" s="93"/>
      <c r="I27" s="19"/>
      <c r="J27" s="126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9"/>
      <c r="V27" s="27"/>
      <c r="W27" s="114"/>
      <c r="X27" s="131"/>
      <c r="Y27" s="27"/>
      <c r="Z27" s="115"/>
    </row>
    <row r="28" spans="1:26" ht="22.5" customHeight="1">
      <c r="A28" s="46">
        <v>20</v>
      </c>
      <c r="B28" s="25"/>
      <c r="C28" s="113">
        <f t="shared" si="0"/>
        <v>0</v>
      </c>
      <c r="D28" s="120"/>
      <c r="E28" s="120"/>
      <c r="F28" s="120"/>
      <c r="G28" s="127">
        <f t="shared" si="1"/>
        <v>107</v>
      </c>
      <c r="H28" s="93"/>
      <c r="I28" s="19"/>
      <c r="J28" s="126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9"/>
      <c r="V28" s="27"/>
      <c r="W28" s="114"/>
      <c r="X28" s="131"/>
      <c r="Y28" s="27"/>
      <c r="Z28" s="115"/>
    </row>
    <row r="29" spans="1:26" ht="22.5" customHeight="1">
      <c r="A29" s="46">
        <v>21</v>
      </c>
      <c r="B29" s="24"/>
      <c r="C29" s="113">
        <f t="shared" si="0"/>
        <v>0</v>
      </c>
      <c r="D29" s="120"/>
      <c r="E29" s="119"/>
      <c r="F29" s="119"/>
      <c r="G29" s="127">
        <f t="shared" si="1"/>
        <v>107</v>
      </c>
      <c r="H29" s="93"/>
      <c r="I29" s="19"/>
      <c r="J29" s="126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9"/>
      <c r="V29" s="27"/>
      <c r="W29" s="114"/>
      <c r="X29" s="131"/>
      <c r="Y29" s="27"/>
      <c r="Z29" s="115"/>
    </row>
    <row r="30" spans="1:26" ht="22.5" customHeight="1">
      <c r="A30" s="46">
        <v>22</v>
      </c>
      <c r="B30" s="24"/>
      <c r="C30" s="113">
        <f t="shared" si="0"/>
        <v>0</v>
      </c>
      <c r="D30" s="119"/>
      <c r="E30" s="119"/>
      <c r="F30" s="119"/>
      <c r="G30" s="127">
        <f t="shared" si="1"/>
        <v>107</v>
      </c>
      <c r="H30" s="93"/>
      <c r="I30" s="19"/>
      <c r="J30" s="126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9"/>
      <c r="V30" s="27"/>
      <c r="W30" s="114"/>
      <c r="X30" s="131"/>
      <c r="Y30" s="27"/>
      <c r="Z30" s="115"/>
    </row>
    <row r="31" spans="1:26" ht="22.5" customHeight="1">
      <c r="A31" s="46">
        <v>23</v>
      </c>
      <c r="B31" s="24"/>
      <c r="C31" s="113">
        <f t="shared" si="0"/>
        <v>0</v>
      </c>
      <c r="D31" s="120"/>
      <c r="E31" s="119"/>
      <c r="F31" s="119"/>
      <c r="G31" s="127">
        <f t="shared" si="1"/>
        <v>107</v>
      </c>
      <c r="H31" s="93"/>
      <c r="I31" s="19"/>
      <c r="J31" s="126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9"/>
      <c r="V31" s="27"/>
      <c r="W31" s="114"/>
      <c r="X31" s="131"/>
      <c r="Y31" s="27"/>
      <c r="Z31" s="115"/>
    </row>
    <row r="32" spans="1:26" ht="22.5" customHeight="1">
      <c r="A32" s="46">
        <v>24</v>
      </c>
      <c r="B32" s="24"/>
      <c r="C32" s="113">
        <f t="shared" si="0"/>
        <v>0</v>
      </c>
      <c r="D32" s="120"/>
      <c r="E32" s="119"/>
      <c r="F32" s="119"/>
      <c r="G32" s="127">
        <f t="shared" si="1"/>
        <v>107</v>
      </c>
      <c r="H32" s="93"/>
      <c r="I32" s="19"/>
      <c r="J32" s="126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9"/>
      <c r="V32" s="27"/>
      <c r="W32" s="114"/>
      <c r="X32" s="131"/>
      <c r="Y32" s="27"/>
      <c r="Z32" s="115"/>
    </row>
    <row r="33" spans="1:26" ht="22.5" customHeight="1">
      <c r="A33" s="46">
        <v>25</v>
      </c>
      <c r="B33" s="19"/>
      <c r="C33" s="113">
        <f t="shared" si="0"/>
        <v>0</v>
      </c>
      <c r="D33" s="119"/>
      <c r="E33" s="121"/>
      <c r="F33" s="121"/>
      <c r="G33" s="127">
        <f t="shared" si="1"/>
        <v>107</v>
      </c>
      <c r="H33" s="93"/>
      <c r="I33" s="26"/>
      <c r="J33" s="126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9"/>
      <c r="V33" s="121"/>
      <c r="W33" s="114"/>
      <c r="X33" s="131"/>
      <c r="Y33" s="27"/>
      <c r="Z33" s="115"/>
    </row>
    <row r="34" spans="1:26" ht="22.5" customHeight="1">
      <c r="A34" s="46">
        <v>26</v>
      </c>
      <c r="B34" s="19"/>
      <c r="C34" s="113">
        <f t="shared" si="0"/>
        <v>0</v>
      </c>
      <c r="D34" s="120"/>
      <c r="E34" s="121"/>
      <c r="F34" s="121"/>
      <c r="G34" s="127">
        <f t="shared" si="1"/>
        <v>107</v>
      </c>
      <c r="H34" s="93"/>
      <c r="I34" s="26"/>
      <c r="J34" s="126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9"/>
      <c r="V34" s="121"/>
      <c r="W34" s="114"/>
      <c r="X34" s="131"/>
      <c r="Y34" s="27"/>
      <c r="Z34" s="115"/>
    </row>
    <row r="35" spans="1:26" ht="22.5" customHeight="1">
      <c r="A35" s="46">
        <v>27</v>
      </c>
      <c r="B35" s="19"/>
      <c r="C35" s="113">
        <f t="shared" si="0"/>
        <v>0</v>
      </c>
      <c r="D35" s="120"/>
      <c r="E35" s="121"/>
      <c r="F35" s="121"/>
      <c r="G35" s="127">
        <f t="shared" si="1"/>
        <v>107</v>
      </c>
      <c r="H35" s="93"/>
      <c r="I35" s="26"/>
      <c r="J35" s="126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9"/>
      <c r="V35" s="121"/>
      <c r="W35" s="114"/>
      <c r="X35" s="131"/>
      <c r="Y35" s="27"/>
      <c r="Z35" s="115"/>
    </row>
    <row r="36" spans="1:26" ht="22.5" customHeight="1">
      <c r="A36" s="46">
        <v>28</v>
      </c>
      <c r="B36" s="19"/>
      <c r="C36" s="113">
        <f t="shared" si="0"/>
        <v>0</v>
      </c>
      <c r="D36" s="119"/>
      <c r="E36" s="121"/>
      <c r="F36" s="121"/>
      <c r="G36" s="127">
        <f t="shared" si="1"/>
        <v>107</v>
      </c>
      <c r="H36" s="93"/>
      <c r="I36" s="26"/>
      <c r="J36" s="126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9"/>
      <c r="V36" s="121"/>
      <c r="W36" s="114"/>
      <c r="X36" s="131"/>
      <c r="Y36" s="27"/>
      <c r="Z36" s="115"/>
    </row>
    <row r="37" spans="1:26" ht="22.5" customHeight="1">
      <c r="A37" s="46">
        <v>29</v>
      </c>
      <c r="B37" s="19"/>
      <c r="C37" s="113">
        <f t="shared" si="0"/>
        <v>0</v>
      </c>
      <c r="D37" s="120"/>
      <c r="E37" s="121"/>
      <c r="F37" s="121"/>
      <c r="G37" s="127">
        <f t="shared" si="1"/>
        <v>107</v>
      </c>
      <c r="H37" s="93"/>
      <c r="I37" s="26"/>
      <c r="J37" s="126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9"/>
      <c r="V37" s="121"/>
      <c r="W37" s="114"/>
      <c r="X37" s="131"/>
      <c r="Y37" s="27"/>
      <c r="Z37" s="115"/>
    </row>
    <row r="38" spans="1:26" ht="22.5" customHeight="1">
      <c r="A38" s="46">
        <v>30</v>
      </c>
      <c r="B38" s="19"/>
      <c r="C38" s="113">
        <f t="shared" si="0"/>
        <v>0</v>
      </c>
      <c r="D38" s="120"/>
      <c r="E38" s="121"/>
      <c r="F38" s="121"/>
      <c r="G38" s="127">
        <f t="shared" si="1"/>
        <v>107</v>
      </c>
      <c r="H38" s="93"/>
      <c r="I38" s="26"/>
      <c r="J38" s="126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9"/>
      <c r="V38" s="121"/>
      <c r="W38" s="114"/>
      <c r="X38" s="131"/>
      <c r="Y38" s="27"/>
      <c r="Z38" s="115"/>
    </row>
    <row r="39" spans="1:26" ht="22.5" customHeight="1">
      <c r="A39" s="46">
        <v>31</v>
      </c>
      <c r="B39" s="19"/>
      <c r="C39" s="113">
        <f t="shared" si="0"/>
        <v>0</v>
      </c>
      <c r="D39" s="119"/>
      <c r="E39" s="121"/>
      <c r="F39" s="121"/>
      <c r="G39" s="127">
        <f t="shared" si="1"/>
        <v>107</v>
      </c>
      <c r="H39" s="93"/>
      <c r="I39" s="26"/>
      <c r="J39" s="126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9"/>
      <c r="V39" s="121"/>
      <c r="W39" s="114"/>
      <c r="X39" s="131"/>
      <c r="Y39" s="27"/>
      <c r="Z39" s="115"/>
    </row>
    <row r="40" spans="1:26" ht="22.5" customHeight="1">
      <c r="A40" s="46">
        <v>32</v>
      </c>
      <c r="B40" s="19"/>
      <c r="C40" s="113">
        <f t="shared" si="0"/>
        <v>0</v>
      </c>
      <c r="D40" s="120"/>
      <c r="E40" s="121"/>
      <c r="F40" s="121"/>
      <c r="G40" s="127">
        <f t="shared" si="1"/>
        <v>107</v>
      </c>
      <c r="H40" s="93"/>
      <c r="I40" s="26"/>
      <c r="J40" s="126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9"/>
      <c r="V40" s="121"/>
      <c r="W40" s="114"/>
      <c r="X40" s="131"/>
      <c r="Y40" s="27"/>
      <c r="Z40" s="115"/>
    </row>
    <row r="41" spans="1:26" ht="22.5" customHeight="1">
      <c r="A41" s="46">
        <v>33</v>
      </c>
      <c r="B41" s="19"/>
      <c r="C41" s="113">
        <f t="shared" si="0"/>
        <v>0</v>
      </c>
      <c r="D41" s="120"/>
      <c r="E41" s="121"/>
      <c r="F41" s="121"/>
      <c r="G41" s="127">
        <f t="shared" si="1"/>
        <v>107</v>
      </c>
      <c r="H41" s="93"/>
      <c r="I41" s="26"/>
      <c r="J41" s="126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9"/>
      <c r="V41" s="121"/>
      <c r="W41" s="114"/>
      <c r="X41" s="131"/>
      <c r="Y41" s="27"/>
      <c r="Z41" s="115"/>
    </row>
    <row r="42" spans="1:26" ht="22.5" customHeight="1">
      <c r="A42" s="46">
        <v>34</v>
      </c>
      <c r="B42" s="19"/>
      <c r="C42" s="113">
        <f t="shared" si="0"/>
        <v>0</v>
      </c>
      <c r="D42" s="119"/>
      <c r="E42" s="121"/>
      <c r="F42" s="121"/>
      <c r="G42" s="127">
        <f t="shared" si="1"/>
        <v>107</v>
      </c>
      <c r="H42" s="93"/>
      <c r="I42" s="26"/>
      <c r="J42" s="126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9"/>
      <c r="V42" s="121"/>
      <c r="W42" s="114"/>
      <c r="X42" s="131"/>
      <c r="Y42" s="27"/>
      <c r="Z42" s="115"/>
    </row>
    <row r="43" spans="1:26" ht="22.5" customHeight="1">
      <c r="A43" s="46">
        <v>35</v>
      </c>
      <c r="B43" s="19"/>
      <c r="C43" s="113">
        <f t="shared" si="0"/>
        <v>0</v>
      </c>
      <c r="D43" s="119"/>
      <c r="E43" s="121"/>
      <c r="F43" s="121"/>
      <c r="G43" s="127">
        <f t="shared" si="1"/>
        <v>107</v>
      </c>
      <c r="H43" s="93"/>
      <c r="I43" s="26"/>
      <c r="J43" s="126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9"/>
      <c r="V43" s="121"/>
      <c r="W43" s="114"/>
      <c r="X43" s="131"/>
      <c r="Y43" s="27"/>
      <c r="Z43" s="115"/>
    </row>
    <row r="44" spans="1:26" ht="22.5" customHeight="1">
      <c r="A44" s="46">
        <v>36</v>
      </c>
      <c r="B44" s="19"/>
      <c r="C44" s="113">
        <f t="shared" si="0"/>
        <v>0</v>
      </c>
      <c r="D44" s="120"/>
      <c r="E44" s="121"/>
      <c r="F44" s="121"/>
      <c r="G44" s="127">
        <f t="shared" si="1"/>
        <v>107</v>
      </c>
      <c r="H44" s="93"/>
      <c r="I44" s="26"/>
      <c r="J44" s="126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9"/>
      <c r="V44" s="121"/>
      <c r="W44" s="114"/>
      <c r="X44" s="131"/>
      <c r="Y44" s="27"/>
      <c r="Z44" s="115"/>
    </row>
    <row r="45" spans="1:26" ht="22.5" customHeight="1">
      <c r="A45" s="46">
        <v>37</v>
      </c>
      <c r="B45" s="19"/>
      <c r="C45" s="113">
        <f t="shared" si="0"/>
        <v>0</v>
      </c>
      <c r="D45" s="120"/>
      <c r="E45" s="121"/>
      <c r="F45" s="121"/>
      <c r="G45" s="127">
        <f t="shared" si="1"/>
        <v>107</v>
      </c>
      <c r="H45" s="93"/>
      <c r="I45" s="26"/>
      <c r="J45" s="126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9"/>
      <c r="V45" s="121"/>
      <c r="W45" s="114"/>
      <c r="X45" s="131"/>
      <c r="Y45" s="27"/>
      <c r="Z45" s="115"/>
    </row>
    <row r="46" spans="1:26" ht="22.5" customHeight="1">
      <c r="A46" s="46">
        <v>38</v>
      </c>
      <c r="B46" s="19"/>
      <c r="C46" s="113">
        <f t="shared" si="0"/>
        <v>0</v>
      </c>
      <c r="D46" s="119"/>
      <c r="E46" s="121"/>
      <c r="F46" s="121"/>
      <c r="G46" s="127">
        <f t="shared" si="1"/>
        <v>107</v>
      </c>
      <c r="H46" s="93"/>
      <c r="I46" s="26"/>
      <c r="J46" s="126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9"/>
      <c r="V46" s="121"/>
      <c r="W46" s="114"/>
      <c r="X46" s="131"/>
      <c r="Y46" s="27"/>
      <c r="Z46" s="115"/>
    </row>
    <row r="47" spans="1:26" ht="22.5" customHeight="1">
      <c r="A47" s="46">
        <v>39</v>
      </c>
      <c r="B47" s="19"/>
      <c r="C47" s="113">
        <f t="shared" si="0"/>
        <v>0</v>
      </c>
      <c r="D47" s="120"/>
      <c r="E47" s="121"/>
      <c r="F47" s="121"/>
      <c r="G47" s="127">
        <f t="shared" si="1"/>
        <v>107</v>
      </c>
      <c r="H47" s="93"/>
      <c r="I47" s="26"/>
      <c r="J47" s="126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9"/>
      <c r="V47" s="121"/>
      <c r="W47" s="114"/>
      <c r="X47" s="131"/>
      <c r="Y47" s="27"/>
      <c r="Z47" s="115"/>
    </row>
    <row r="48" spans="1:26" ht="22.5" customHeight="1">
      <c r="A48" s="46">
        <v>40</v>
      </c>
      <c r="B48" s="19"/>
      <c r="C48" s="113">
        <f t="shared" si="0"/>
        <v>0</v>
      </c>
      <c r="D48" s="120"/>
      <c r="E48" s="121"/>
      <c r="F48" s="121"/>
      <c r="G48" s="127">
        <f t="shared" si="1"/>
        <v>107</v>
      </c>
      <c r="H48" s="93"/>
      <c r="I48" s="26"/>
      <c r="J48" s="126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9"/>
      <c r="V48" s="121"/>
      <c r="W48" s="114"/>
      <c r="X48" s="131"/>
      <c r="Y48" s="27"/>
      <c r="Z48" s="115"/>
    </row>
    <row r="49" spans="1:26" ht="22.5" customHeight="1">
      <c r="A49" s="46">
        <v>41</v>
      </c>
      <c r="B49" s="19"/>
      <c r="C49" s="113">
        <f t="shared" si="0"/>
        <v>0</v>
      </c>
      <c r="D49" s="119"/>
      <c r="E49" s="121"/>
      <c r="F49" s="121"/>
      <c r="G49" s="127">
        <f t="shared" si="1"/>
        <v>107</v>
      </c>
      <c r="H49" s="93"/>
      <c r="I49" s="26"/>
      <c r="J49" s="126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9"/>
      <c r="V49" s="121"/>
      <c r="W49" s="114"/>
      <c r="X49" s="131"/>
      <c r="Y49" s="27"/>
      <c r="Z49" s="115"/>
    </row>
    <row r="50" spans="1:26" ht="22.5" customHeight="1">
      <c r="A50" s="46">
        <v>42</v>
      </c>
      <c r="B50" s="19"/>
      <c r="C50" s="113">
        <f t="shared" si="0"/>
        <v>0</v>
      </c>
      <c r="D50" s="120"/>
      <c r="E50" s="121"/>
      <c r="F50" s="121"/>
      <c r="G50" s="127">
        <f t="shared" si="1"/>
        <v>107</v>
      </c>
      <c r="H50" s="93"/>
      <c r="I50" s="26"/>
      <c r="J50" s="126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9"/>
      <c r="V50" s="121"/>
      <c r="W50" s="114"/>
      <c r="X50" s="131"/>
      <c r="Y50" s="27"/>
      <c r="Z50" s="115"/>
    </row>
    <row r="51" spans="1:26" ht="22.5" customHeight="1">
      <c r="A51" s="46">
        <v>43</v>
      </c>
      <c r="B51" s="19"/>
      <c r="C51" s="113">
        <f t="shared" si="0"/>
        <v>0</v>
      </c>
      <c r="D51" s="120"/>
      <c r="E51" s="121"/>
      <c r="F51" s="121"/>
      <c r="G51" s="127">
        <f t="shared" si="1"/>
        <v>107</v>
      </c>
      <c r="H51" s="93"/>
      <c r="I51" s="26"/>
      <c r="J51" s="126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9"/>
      <c r="V51" s="121"/>
      <c r="W51" s="114"/>
      <c r="X51" s="131"/>
      <c r="Y51" s="27"/>
      <c r="Z51" s="115"/>
    </row>
    <row r="52" spans="1:26" ht="22.5" customHeight="1">
      <c r="A52" s="46">
        <v>44</v>
      </c>
      <c r="B52" s="19"/>
      <c r="C52" s="113">
        <f t="shared" si="0"/>
        <v>0</v>
      </c>
      <c r="D52" s="119"/>
      <c r="E52" s="121"/>
      <c r="F52" s="121"/>
      <c r="G52" s="127">
        <f t="shared" si="1"/>
        <v>107</v>
      </c>
      <c r="H52" s="93"/>
      <c r="I52" s="26"/>
      <c r="J52" s="126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9"/>
      <c r="V52" s="121"/>
      <c r="W52" s="114"/>
      <c r="X52" s="131"/>
      <c r="Y52" s="27"/>
      <c r="Z52" s="115"/>
    </row>
    <row r="53" spans="1:26" ht="22.5" customHeight="1">
      <c r="A53" s="46">
        <v>45</v>
      </c>
      <c r="B53" s="19"/>
      <c r="C53" s="113">
        <f t="shared" si="0"/>
        <v>0</v>
      </c>
      <c r="D53" s="120"/>
      <c r="E53" s="121"/>
      <c r="F53" s="121"/>
      <c r="G53" s="127">
        <f t="shared" si="1"/>
        <v>107</v>
      </c>
      <c r="H53" s="93"/>
      <c r="I53" s="26"/>
      <c r="J53" s="126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9"/>
      <c r="V53" s="121"/>
      <c r="W53" s="114"/>
      <c r="X53" s="131"/>
      <c r="Y53" s="27"/>
      <c r="Z53" s="115"/>
    </row>
    <row r="54" spans="1:26" ht="22.5" customHeight="1">
      <c r="A54" s="46">
        <v>46</v>
      </c>
      <c r="B54" s="19"/>
      <c r="C54" s="113">
        <f t="shared" si="0"/>
        <v>0</v>
      </c>
      <c r="D54" s="120"/>
      <c r="E54" s="121"/>
      <c r="F54" s="121"/>
      <c r="G54" s="127">
        <f t="shared" si="1"/>
        <v>107</v>
      </c>
      <c r="H54" s="93"/>
      <c r="I54" s="26"/>
      <c r="J54" s="126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9"/>
      <c r="V54" s="121"/>
      <c r="W54" s="114"/>
      <c r="X54" s="131"/>
      <c r="Y54" s="27"/>
      <c r="Z54" s="115"/>
    </row>
    <row r="55" spans="1:26" ht="22.5" customHeight="1">
      <c r="A55" s="46">
        <v>47</v>
      </c>
      <c r="B55" s="19"/>
      <c r="C55" s="113">
        <f t="shared" si="0"/>
        <v>0</v>
      </c>
      <c r="D55" s="119"/>
      <c r="E55" s="121"/>
      <c r="F55" s="121"/>
      <c r="G55" s="127">
        <f t="shared" si="1"/>
        <v>107</v>
      </c>
      <c r="H55" s="93"/>
      <c r="I55" s="26"/>
      <c r="J55" s="126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9"/>
      <c r="V55" s="121"/>
      <c r="W55" s="114"/>
      <c r="X55" s="131"/>
      <c r="Y55" s="27"/>
      <c r="Z55" s="115"/>
    </row>
    <row r="56" spans="1:26" ht="22.5" customHeight="1">
      <c r="A56" s="46">
        <v>48</v>
      </c>
      <c r="B56" s="19"/>
      <c r="C56" s="113">
        <f t="shared" si="0"/>
        <v>0</v>
      </c>
      <c r="D56" s="119"/>
      <c r="E56" s="121"/>
      <c r="F56" s="121"/>
      <c r="G56" s="127">
        <f t="shared" si="1"/>
        <v>107</v>
      </c>
      <c r="H56" s="93"/>
      <c r="I56" s="26"/>
      <c r="J56" s="126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9"/>
      <c r="V56" s="121"/>
      <c r="W56" s="114"/>
      <c r="X56" s="131"/>
      <c r="Y56" s="27"/>
      <c r="Z56" s="115"/>
    </row>
    <row r="57" spans="1:26" ht="22.5" customHeight="1">
      <c r="A57" s="46">
        <v>49</v>
      </c>
      <c r="B57" s="19"/>
      <c r="C57" s="113">
        <f t="shared" si="0"/>
        <v>0</v>
      </c>
      <c r="D57" s="120"/>
      <c r="E57" s="121"/>
      <c r="F57" s="121"/>
      <c r="G57" s="127">
        <f t="shared" si="1"/>
        <v>107</v>
      </c>
      <c r="H57" s="93"/>
      <c r="I57" s="26"/>
      <c r="J57" s="126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9"/>
      <c r="V57" s="121"/>
      <c r="W57" s="114"/>
      <c r="X57" s="131"/>
      <c r="Y57" s="27"/>
      <c r="Z57" s="115"/>
    </row>
    <row r="58" spans="1:26" ht="22.5" customHeight="1">
      <c r="A58" s="46">
        <v>50</v>
      </c>
      <c r="B58" s="19"/>
      <c r="C58" s="113">
        <f t="shared" si="0"/>
        <v>0</v>
      </c>
      <c r="D58" s="120"/>
      <c r="E58" s="121"/>
      <c r="F58" s="121"/>
      <c r="G58" s="127">
        <f t="shared" si="1"/>
        <v>107</v>
      </c>
      <c r="H58" s="93"/>
      <c r="I58" s="26"/>
      <c r="J58" s="126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9"/>
      <c r="V58" s="121"/>
      <c r="W58" s="114"/>
      <c r="X58" s="131"/>
      <c r="Y58" s="27"/>
      <c r="Z58" s="115"/>
    </row>
  </sheetData>
  <dataConsolidate/>
  <mergeCells count="20">
    <mergeCell ref="J5:J7"/>
    <mergeCell ref="K5:T5"/>
    <mergeCell ref="K6:T6"/>
    <mergeCell ref="U5:Z5"/>
    <mergeCell ref="U6:Z6"/>
    <mergeCell ref="A5:A7"/>
    <mergeCell ref="B5:B7"/>
    <mergeCell ref="C5:C7"/>
    <mergeCell ref="H5:H7"/>
    <mergeCell ref="I5:I7"/>
    <mergeCell ref="D5:G6"/>
    <mergeCell ref="D7:G7"/>
    <mergeCell ref="A1:Z1"/>
    <mergeCell ref="B3:C3"/>
    <mergeCell ref="J3:K3"/>
    <mergeCell ref="P3:Q3"/>
    <mergeCell ref="B4:J4"/>
    <mergeCell ref="K4:T4"/>
    <mergeCell ref="U4:Z4"/>
    <mergeCell ref="U3:Z3"/>
  </mergeCells>
  <phoneticPr fontId="13" type="noConversion"/>
  <pageMargins left="0.76" right="0.7" top="0.75" bottom="0.75" header="0.3" footer="0.3"/>
  <pageSetup paperSize="9" scale="55" orientation="landscape" verticalDpi="300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'大會用-隱藏勿刪年級下拉表單'!$D$13:$D$24</xm:f>
          </x14:formula1>
          <xm:sqref>J8:J58</xm:sqref>
        </x14:dataValidation>
        <x14:dataValidation type="list" allowBlank="1" showInputMessage="1" showErrorMessage="1">
          <x14:formula1>
            <xm:f>'大會用-隱藏勿刪年級下拉表單'!$D$1:$D$5</xm:f>
          </x14:formula1>
          <xm:sqref>Z8:Z58 W8:W58</xm:sqref>
        </x14:dataValidation>
        <x14:dataValidation type="list" allowBlank="1" showInputMessage="1" showErrorMessage="1">
          <x14:formula1>
            <xm:f>'大會用-隱藏勿刪年級下拉表單'!$C$1:$C$3</xm:f>
          </x14:formula1>
          <xm:sqref>H8:H58</xm:sqref>
        </x14:dataValidation>
        <x14:dataValidation type="list" allowBlank="1" showInputMessage="1" showErrorMessage="1">
          <x14:formula1>
            <xm:f>'大會用-隱藏勿刪年級下拉表單'!$F$12:$F$23</xm:f>
          </x14:formula1>
          <xm:sqref>X8:X58 U8:U58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I31"/>
  <sheetViews>
    <sheetView workbookViewId="0">
      <selection activeCell="A5" sqref="A5:I31"/>
    </sheetView>
  </sheetViews>
  <sheetFormatPr defaultRowHeight="16.5"/>
  <cols>
    <col min="1" max="9" width="14.25" customWidth="1"/>
  </cols>
  <sheetData>
    <row r="1" spans="1:9" ht="41.25" customHeight="1">
      <c r="A1" s="138" t="s">
        <v>145</v>
      </c>
      <c r="B1" s="138"/>
      <c r="C1" s="138"/>
      <c r="D1" s="138"/>
      <c r="E1" s="138"/>
      <c r="F1" s="138"/>
      <c r="G1" s="138"/>
      <c r="H1" s="138"/>
      <c r="I1" s="138"/>
    </row>
    <row r="3" spans="1:9" ht="25.5">
      <c r="A3" s="238" t="s">
        <v>101</v>
      </c>
      <c r="B3" s="238"/>
      <c r="C3" s="238"/>
      <c r="D3" s="238"/>
      <c r="E3" s="238"/>
      <c r="F3" s="238"/>
      <c r="G3" s="238"/>
      <c r="H3" s="238"/>
      <c r="I3" s="238"/>
    </row>
    <row r="4" spans="1:9" ht="25.5">
      <c r="A4" s="238" t="s">
        <v>100</v>
      </c>
      <c r="B4" s="238"/>
      <c r="C4" s="238"/>
      <c r="D4" s="238"/>
      <c r="E4" s="238"/>
      <c r="F4" s="238"/>
      <c r="G4" s="238"/>
      <c r="H4" s="238"/>
      <c r="I4" s="238"/>
    </row>
    <row r="5" spans="1:9">
      <c r="A5" s="237" t="s">
        <v>142</v>
      </c>
      <c r="B5" s="237"/>
      <c r="C5" s="237"/>
      <c r="D5" s="237"/>
      <c r="E5" s="237"/>
      <c r="F5" s="237"/>
      <c r="G5" s="237"/>
      <c r="H5" s="237"/>
      <c r="I5" s="237"/>
    </row>
    <row r="6" spans="1:9">
      <c r="A6" s="237"/>
      <c r="B6" s="237"/>
      <c r="C6" s="237"/>
      <c r="D6" s="237"/>
      <c r="E6" s="237"/>
      <c r="F6" s="237"/>
      <c r="G6" s="237"/>
      <c r="H6" s="237"/>
      <c r="I6" s="237"/>
    </row>
    <row r="7" spans="1:9">
      <c r="A7" s="237"/>
      <c r="B7" s="237"/>
      <c r="C7" s="237"/>
      <c r="D7" s="237"/>
      <c r="E7" s="237"/>
      <c r="F7" s="237"/>
      <c r="G7" s="237"/>
      <c r="H7" s="237"/>
      <c r="I7" s="237"/>
    </row>
    <row r="8" spans="1:9">
      <c r="A8" s="237"/>
      <c r="B8" s="237"/>
      <c r="C8" s="237"/>
      <c r="D8" s="237"/>
      <c r="E8" s="237"/>
      <c r="F8" s="237"/>
      <c r="G8" s="237"/>
      <c r="H8" s="237"/>
      <c r="I8" s="237"/>
    </row>
    <row r="9" spans="1:9">
      <c r="A9" s="237"/>
      <c r="B9" s="237"/>
      <c r="C9" s="237"/>
      <c r="D9" s="237"/>
      <c r="E9" s="237"/>
      <c r="F9" s="237"/>
      <c r="G9" s="237"/>
      <c r="H9" s="237"/>
      <c r="I9" s="237"/>
    </row>
    <row r="10" spans="1:9">
      <c r="A10" s="237"/>
      <c r="B10" s="237"/>
      <c r="C10" s="237"/>
      <c r="D10" s="237"/>
      <c r="E10" s="237"/>
      <c r="F10" s="237"/>
      <c r="G10" s="237"/>
      <c r="H10" s="237"/>
      <c r="I10" s="237"/>
    </row>
    <row r="11" spans="1:9">
      <c r="A11" s="237"/>
      <c r="B11" s="237"/>
      <c r="C11" s="237"/>
      <c r="D11" s="237"/>
      <c r="E11" s="237"/>
      <c r="F11" s="237"/>
      <c r="G11" s="237"/>
      <c r="H11" s="237"/>
      <c r="I11" s="237"/>
    </row>
    <row r="12" spans="1:9">
      <c r="A12" s="237"/>
      <c r="B12" s="237"/>
      <c r="C12" s="237"/>
      <c r="D12" s="237"/>
      <c r="E12" s="237"/>
      <c r="F12" s="237"/>
      <c r="G12" s="237"/>
      <c r="H12" s="237"/>
      <c r="I12" s="237"/>
    </row>
    <row r="13" spans="1:9">
      <c r="A13" s="237"/>
      <c r="B13" s="237"/>
      <c r="C13" s="237"/>
      <c r="D13" s="237"/>
      <c r="E13" s="237"/>
      <c r="F13" s="237"/>
      <c r="G13" s="237"/>
      <c r="H13" s="237"/>
      <c r="I13" s="237"/>
    </row>
    <row r="14" spans="1:9">
      <c r="A14" s="237"/>
      <c r="B14" s="237"/>
      <c r="C14" s="237"/>
      <c r="D14" s="237"/>
      <c r="E14" s="237"/>
      <c r="F14" s="237"/>
      <c r="G14" s="237"/>
      <c r="H14" s="237"/>
      <c r="I14" s="237"/>
    </row>
    <row r="15" spans="1:9">
      <c r="A15" s="237"/>
      <c r="B15" s="237"/>
      <c r="C15" s="237"/>
      <c r="D15" s="237"/>
      <c r="E15" s="237"/>
      <c r="F15" s="237"/>
      <c r="G15" s="237"/>
      <c r="H15" s="237"/>
      <c r="I15" s="237"/>
    </row>
    <row r="16" spans="1:9">
      <c r="A16" s="237"/>
      <c r="B16" s="237"/>
      <c r="C16" s="237"/>
      <c r="D16" s="237"/>
      <c r="E16" s="237"/>
      <c r="F16" s="237"/>
      <c r="G16" s="237"/>
      <c r="H16" s="237"/>
      <c r="I16" s="237"/>
    </row>
    <row r="17" spans="1:9">
      <c r="A17" s="237"/>
      <c r="B17" s="237"/>
      <c r="C17" s="237"/>
      <c r="D17" s="237"/>
      <c r="E17" s="237"/>
      <c r="F17" s="237"/>
      <c r="G17" s="237"/>
      <c r="H17" s="237"/>
      <c r="I17" s="237"/>
    </row>
    <row r="18" spans="1:9">
      <c r="A18" s="237"/>
      <c r="B18" s="237"/>
      <c r="C18" s="237"/>
      <c r="D18" s="237"/>
      <c r="E18" s="237"/>
      <c r="F18" s="237"/>
      <c r="G18" s="237"/>
      <c r="H18" s="237"/>
      <c r="I18" s="237"/>
    </row>
    <row r="19" spans="1:9">
      <c r="A19" s="237"/>
      <c r="B19" s="237"/>
      <c r="C19" s="237"/>
      <c r="D19" s="237"/>
      <c r="E19" s="237"/>
      <c r="F19" s="237"/>
      <c r="G19" s="237"/>
      <c r="H19" s="237"/>
      <c r="I19" s="237"/>
    </row>
    <row r="20" spans="1:9">
      <c r="A20" s="237"/>
      <c r="B20" s="237"/>
      <c r="C20" s="237"/>
      <c r="D20" s="237"/>
      <c r="E20" s="237"/>
      <c r="F20" s="237"/>
      <c r="G20" s="237"/>
      <c r="H20" s="237"/>
      <c r="I20" s="237"/>
    </row>
    <row r="21" spans="1:9">
      <c r="A21" s="237"/>
      <c r="B21" s="237"/>
      <c r="C21" s="237"/>
      <c r="D21" s="237"/>
      <c r="E21" s="237"/>
      <c r="F21" s="237"/>
      <c r="G21" s="237"/>
      <c r="H21" s="237"/>
      <c r="I21" s="237"/>
    </row>
    <row r="22" spans="1:9">
      <c r="A22" s="237"/>
      <c r="B22" s="237"/>
      <c r="C22" s="237"/>
      <c r="D22" s="237"/>
      <c r="E22" s="237"/>
      <c r="F22" s="237"/>
      <c r="G22" s="237"/>
      <c r="H22" s="237"/>
      <c r="I22" s="237"/>
    </row>
    <row r="23" spans="1:9">
      <c r="A23" s="237"/>
      <c r="B23" s="237"/>
      <c r="C23" s="237"/>
      <c r="D23" s="237"/>
      <c r="E23" s="237"/>
      <c r="F23" s="237"/>
      <c r="G23" s="237"/>
      <c r="H23" s="237"/>
      <c r="I23" s="237"/>
    </row>
    <row r="24" spans="1:9">
      <c r="A24" s="237"/>
      <c r="B24" s="237"/>
      <c r="C24" s="237"/>
      <c r="D24" s="237"/>
      <c r="E24" s="237"/>
      <c r="F24" s="237"/>
      <c r="G24" s="237"/>
      <c r="H24" s="237"/>
      <c r="I24" s="237"/>
    </row>
    <row r="25" spans="1:9">
      <c r="A25" s="237"/>
      <c r="B25" s="237"/>
      <c r="C25" s="237"/>
      <c r="D25" s="237"/>
      <c r="E25" s="237"/>
      <c r="F25" s="237"/>
      <c r="G25" s="237"/>
      <c r="H25" s="237"/>
      <c r="I25" s="237"/>
    </row>
    <row r="26" spans="1:9">
      <c r="A26" s="237"/>
      <c r="B26" s="237"/>
      <c r="C26" s="237"/>
      <c r="D26" s="237"/>
      <c r="E26" s="237"/>
      <c r="F26" s="237"/>
      <c r="G26" s="237"/>
      <c r="H26" s="237"/>
      <c r="I26" s="237"/>
    </row>
    <row r="27" spans="1:9">
      <c r="A27" s="237"/>
      <c r="B27" s="237"/>
      <c r="C27" s="237"/>
      <c r="D27" s="237"/>
      <c r="E27" s="237"/>
      <c r="F27" s="237"/>
      <c r="G27" s="237"/>
      <c r="H27" s="237"/>
      <c r="I27" s="237"/>
    </row>
    <row r="28" spans="1:9">
      <c r="A28" s="237"/>
      <c r="B28" s="237"/>
      <c r="C28" s="237"/>
      <c r="D28" s="237"/>
      <c r="E28" s="237"/>
      <c r="F28" s="237"/>
      <c r="G28" s="237"/>
      <c r="H28" s="237"/>
      <c r="I28" s="237"/>
    </row>
    <row r="29" spans="1:9">
      <c r="A29" s="237"/>
      <c r="B29" s="237"/>
      <c r="C29" s="237"/>
      <c r="D29" s="237"/>
      <c r="E29" s="237"/>
      <c r="F29" s="237"/>
      <c r="G29" s="237"/>
      <c r="H29" s="237"/>
      <c r="I29" s="237"/>
    </row>
    <row r="30" spans="1:9">
      <c r="A30" s="237"/>
      <c r="B30" s="237"/>
      <c r="C30" s="237"/>
      <c r="D30" s="237"/>
      <c r="E30" s="237"/>
      <c r="F30" s="237"/>
      <c r="G30" s="237"/>
      <c r="H30" s="237"/>
      <c r="I30" s="237"/>
    </row>
    <row r="31" spans="1:9">
      <c r="A31" s="237"/>
      <c r="B31" s="237"/>
      <c r="C31" s="237"/>
      <c r="D31" s="237"/>
      <c r="E31" s="237"/>
      <c r="F31" s="237"/>
      <c r="G31" s="237"/>
      <c r="H31" s="237"/>
      <c r="I31" s="237"/>
    </row>
  </sheetData>
  <mergeCells count="4">
    <mergeCell ref="A5:I31"/>
    <mergeCell ref="A3:I3"/>
    <mergeCell ref="A4:I4"/>
    <mergeCell ref="A1:I1"/>
  </mergeCells>
  <phoneticPr fontId="13" type="noConversion"/>
  <pageMargins left="1.35" right="0.7" top="0.75" bottom="0.75" header="0.3" footer="0.3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P34"/>
  <sheetViews>
    <sheetView zoomScaleNormal="100" zoomScaleSheetLayoutView="90" workbookViewId="0">
      <selection activeCell="G3" sqref="G3"/>
    </sheetView>
  </sheetViews>
  <sheetFormatPr defaultRowHeight="16.5"/>
  <cols>
    <col min="1" max="1" width="9.625" customWidth="1"/>
    <col min="2" max="2" width="21" customWidth="1"/>
    <col min="3" max="3" width="10.25" customWidth="1"/>
    <col min="4" max="5" width="16" customWidth="1"/>
    <col min="6" max="6" width="21.5" customWidth="1"/>
    <col min="7" max="7" width="36.75" customWidth="1"/>
    <col min="8" max="8" width="6.25" customWidth="1"/>
    <col min="9" max="10" width="10.25" customWidth="1"/>
    <col min="11" max="11" width="9.875" customWidth="1"/>
    <col min="12" max="13" width="9.875" style="29" customWidth="1"/>
    <col min="14" max="14" width="9.875" customWidth="1"/>
    <col min="15" max="16" width="10.25" customWidth="1"/>
  </cols>
  <sheetData>
    <row r="1" spans="1:16" ht="45" customHeight="1">
      <c r="A1" s="239" t="s">
        <v>305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33">
      <c r="A2" s="48" t="s">
        <v>126</v>
      </c>
      <c r="B2" s="48" t="s">
        <v>304</v>
      </c>
      <c r="C2" s="48" t="s">
        <v>102</v>
      </c>
      <c r="D2" s="48" t="s">
        <v>127</v>
      </c>
      <c r="E2" s="48" t="s">
        <v>128</v>
      </c>
      <c r="F2" s="48" t="s">
        <v>129</v>
      </c>
      <c r="G2" s="48" t="s">
        <v>130</v>
      </c>
      <c r="H2" s="68" t="s">
        <v>104</v>
      </c>
      <c r="I2" s="69" t="s">
        <v>131</v>
      </c>
      <c r="J2" s="31" t="s">
        <v>132</v>
      </c>
      <c r="K2" s="31" t="s">
        <v>141</v>
      </c>
      <c r="L2" s="32" t="s">
        <v>134</v>
      </c>
      <c r="M2" s="32" t="s">
        <v>133</v>
      </c>
      <c r="N2" s="31" t="s">
        <v>135</v>
      </c>
      <c r="O2" s="31" t="s">
        <v>136</v>
      </c>
      <c r="P2" s="31" t="s">
        <v>137</v>
      </c>
    </row>
    <row r="3" spans="1:16" ht="41.25" customHeight="1">
      <c r="A3" s="95">
        <f>'填報順序1-參賽單位資料1'!F3</f>
        <v>0</v>
      </c>
      <c r="B3" s="95">
        <f>'填報順序1-參賽單位資料1'!C4</f>
        <v>0</v>
      </c>
      <c r="C3" s="95">
        <f>'填報順序1-參賽單位資料1'!C9:F9</f>
        <v>0</v>
      </c>
      <c r="D3" s="96">
        <f>'填報順序1-參賽單位資料1'!C10</f>
        <v>0</v>
      </c>
      <c r="E3" s="97">
        <f>'填報順序1-參賽單位資料1'!C11</f>
        <v>0</v>
      </c>
      <c r="F3" s="95">
        <f>'填報順序1-參賽單位資料1'!C12</f>
        <v>0</v>
      </c>
      <c r="G3" s="98">
        <f>'填報順序1-參賽單位資料1'!C13</f>
        <v>0</v>
      </c>
      <c r="H3" s="95">
        <f>'填報順序1-參賽單位資料1'!D14+'填報順序1-參賽單位資料1'!F14</f>
        <v>0</v>
      </c>
      <c r="I3" s="99"/>
      <c r="J3" s="100">
        <f>'填報順序1-參賽單位資料1'!C15</f>
        <v>0</v>
      </c>
      <c r="K3" s="95">
        <f>'填報順序1-參賽單位資料1'!C16</f>
        <v>0</v>
      </c>
      <c r="L3" s="101">
        <f>'填報順序1-參賽單位資料1'!C17</f>
        <v>0</v>
      </c>
      <c r="M3" s="95">
        <f>'填報順序1-參賽單位資料1'!C18</f>
        <v>0</v>
      </c>
      <c r="N3" s="101">
        <f>'填報順序1-參賽單位資料1'!C17</f>
        <v>0</v>
      </c>
      <c r="O3" s="102"/>
      <c r="P3" s="70"/>
    </row>
    <row r="4" spans="1:16" ht="36.75" customHeight="1">
      <c r="A4" s="240" t="s">
        <v>144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</row>
    <row r="6" spans="1:16">
      <c r="K6" s="94"/>
    </row>
    <row r="7" spans="1:16">
      <c r="N7" s="29"/>
    </row>
    <row r="8" spans="1:16" ht="22.5" customHeight="1"/>
    <row r="9" spans="1:16" ht="22.5" customHeight="1"/>
    <row r="10" spans="1:16" ht="22.5" customHeight="1"/>
    <row r="11" spans="1:16" ht="22.5" customHeight="1"/>
    <row r="12" spans="1:16" ht="22.5" customHeight="1"/>
    <row r="13" spans="1:16" ht="22.5" customHeight="1"/>
    <row r="14" spans="1:16" ht="22.5" customHeight="1"/>
    <row r="15" spans="1:16" ht="22.5" customHeight="1"/>
    <row r="16" spans="1: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</sheetData>
  <mergeCells count="2">
    <mergeCell ref="A1:P1"/>
    <mergeCell ref="A4:P4"/>
  </mergeCells>
  <phoneticPr fontId="13" type="noConversion"/>
  <pageMargins left="0.8" right="0.39" top="0.5" bottom="0.3" header="0.3" footer="0.3"/>
  <pageSetup paperSize="9" scale="60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9"/>
  <sheetViews>
    <sheetView workbookViewId="0">
      <selection activeCell="O9" sqref="O9"/>
    </sheetView>
  </sheetViews>
  <sheetFormatPr defaultRowHeight="16.5"/>
  <cols>
    <col min="2" max="2" width="15.5" style="29" customWidth="1"/>
    <col min="7" max="7" width="9" style="29"/>
  </cols>
  <sheetData>
    <row r="1" spans="1:9" s="29" customFormat="1" ht="48.75" customHeight="1">
      <c r="A1" s="247" t="s">
        <v>146</v>
      </c>
      <c r="B1" s="247"/>
      <c r="C1" s="247"/>
      <c r="D1" s="247"/>
      <c r="E1" s="247"/>
      <c r="F1" s="247"/>
      <c r="G1" s="247"/>
      <c r="H1" s="247"/>
      <c r="I1" s="247"/>
    </row>
    <row r="2" spans="1:9" ht="27.75" customHeight="1">
      <c r="A2" s="249" t="s">
        <v>111</v>
      </c>
      <c r="B2" s="250" t="s">
        <v>143</v>
      </c>
      <c r="C2" s="241" t="s">
        <v>108</v>
      </c>
      <c r="D2" s="242"/>
      <c r="E2" s="242"/>
      <c r="F2" s="242"/>
      <c r="G2" s="243"/>
      <c r="H2" s="248" t="s">
        <v>109</v>
      </c>
      <c r="I2" s="248" t="s">
        <v>110</v>
      </c>
    </row>
    <row r="3" spans="1:9" ht="27.75" customHeight="1">
      <c r="A3" s="249"/>
      <c r="B3" s="251"/>
      <c r="C3" s="248" t="s">
        <v>308</v>
      </c>
      <c r="D3" s="248"/>
      <c r="E3" s="248" t="s">
        <v>309</v>
      </c>
      <c r="F3" s="248"/>
      <c r="G3" s="244" t="s">
        <v>310</v>
      </c>
      <c r="H3" s="248"/>
      <c r="I3" s="248"/>
    </row>
    <row r="4" spans="1:9" ht="27.75" customHeight="1">
      <c r="A4" s="249"/>
      <c r="B4" s="251"/>
      <c r="C4" s="248" t="s">
        <v>311</v>
      </c>
      <c r="D4" s="248" t="s">
        <v>312</v>
      </c>
      <c r="E4" s="248" t="s">
        <v>311</v>
      </c>
      <c r="F4" s="248" t="s">
        <v>312</v>
      </c>
      <c r="G4" s="245"/>
      <c r="H4" s="248"/>
      <c r="I4" s="248"/>
    </row>
    <row r="5" spans="1:9" ht="27.75" customHeight="1">
      <c r="A5" s="249"/>
      <c r="B5" s="252"/>
      <c r="C5" s="248"/>
      <c r="D5" s="248"/>
      <c r="E5" s="248"/>
      <c r="F5" s="248"/>
      <c r="G5" s="246"/>
      <c r="H5" s="248"/>
      <c r="I5" s="248"/>
    </row>
    <row r="6" spans="1:9" ht="54.75" customHeight="1">
      <c r="A6" s="103">
        <f>'填報順序1-參賽單位資料1'!F3</f>
        <v>0</v>
      </c>
      <c r="B6" s="46">
        <f>'填報順序1-參賽單位資料1'!C5</f>
        <v>0</v>
      </c>
      <c r="C6" s="52">
        <f>COUNTIF('填報順序2-報名表(一般組)'!H9:H58,"男")</f>
        <v>0</v>
      </c>
      <c r="D6" s="52">
        <f>COUNTIF('填報順序2-報名表(一般組)'!H9:H58,"女")</f>
        <v>0</v>
      </c>
      <c r="E6" s="52">
        <f>COUNTIF('填報順序2-報名表(成人組)'!H9:H58,"男")</f>
        <v>0</v>
      </c>
      <c r="F6" s="52">
        <f>COUNTIF('填報順序2-報名表(成人組)'!H9:H58,"女")</f>
        <v>0</v>
      </c>
      <c r="G6" s="52">
        <f>SUM(C6:F6)</f>
        <v>0</v>
      </c>
      <c r="H6" s="52">
        <v>0</v>
      </c>
      <c r="I6" s="52">
        <f>G6+H6</f>
        <v>0</v>
      </c>
    </row>
    <row r="9" spans="1:9">
      <c r="E9" s="61"/>
    </row>
  </sheetData>
  <mergeCells count="13">
    <mergeCell ref="C2:G2"/>
    <mergeCell ref="G3:G5"/>
    <mergeCell ref="A1:I1"/>
    <mergeCell ref="F4:F5"/>
    <mergeCell ref="E4:E5"/>
    <mergeCell ref="A2:A5"/>
    <mergeCell ref="B2:B5"/>
    <mergeCell ref="H2:H5"/>
    <mergeCell ref="I2:I5"/>
    <mergeCell ref="C3:D3"/>
    <mergeCell ref="E3:F3"/>
    <mergeCell ref="C4:C5"/>
    <mergeCell ref="D4:D5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H28"/>
  <sheetViews>
    <sheetView workbookViewId="0">
      <selection activeCell="D13" sqref="D13:D24"/>
    </sheetView>
  </sheetViews>
  <sheetFormatPr defaultRowHeight="16.5"/>
  <cols>
    <col min="1" max="1" width="15.75" customWidth="1"/>
    <col min="6" max="6" width="11.25" customWidth="1"/>
    <col min="8" max="8" width="15" customWidth="1"/>
  </cols>
  <sheetData>
    <row r="2" spans="1:8">
      <c r="A2" s="12" t="s">
        <v>35</v>
      </c>
      <c r="B2" s="12"/>
      <c r="C2" s="61" t="s">
        <v>44</v>
      </c>
      <c r="D2" s="61" t="s">
        <v>30</v>
      </c>
    </row>
    <row r="3" spans="1:8">
      <c r="A3" s="12" t="s">
        <v>36</v>
      </c>
      <c r="B3" s="12"/>
      <c r="C3" s="61" t="s">
        <v>45</v>
      </c>
      <c r="D3" s="61" t="s">
        <v>31</v>
      </c>
    </row>
    <row r="4" spans="1:8">
      <c r="A4" s="12" t="s">
        <v>37</v>
      </c>
      <c r="B4" s="12"/>
      <c r="C4" s="61"/>
      <c r="D4" s="61" t="s">
        <v>33</v>
      </c>
    </row>
    <row r="5" spans="1:8">
      <c r="A5" s="12" t="s">
        <v>38</v>
      </c>
      <c r="B5" s="12"/>
      <c r="C5" s="61"/>
      <c r="D5" s="61" t="s">
        <v>34</v>
      </c>
    </row>
    <row r="6" spans="1:8">
      <c r="A6" s="12" t="s">
        <v>39</v>
      </c>
      <c r="B6" s="12"/>
      <c r="C6" s="12"/>
      <c r="D6" s="12"/>
    </row>
    <row r="11" spans="1:8">
      <c r="F11" s="49" t="s">
        <v>269</v>
      </c>
      <c r="H11" t="s">
        <v>292</v>
      </c>
    </row>
    <row r="12" spans="1:8">
      <c r="A12" s="61" t="s">
        <v>258</v>
      </c>
      <c r="B12" s="12"/>
      <c r="C12" s="12"/>
      <c r="D12" s="108" t="s">
        <v>175</v>
      </c>
      <c r="F12" s="49" t="s">
        <v>280</v>
      </c>
      <c r="H12" s="61" t="s">
        <v>294</v>
      </c>
    </row>
    <row r="13" spans="1:8">
      <c r="A13" s="61" t="s">
        <v>259</v>
      </c>
      <c r="B13" s="12"/>
      <c r="C13" s="12"/>
      <c r="D13" s="46" t="s">
        <v>176</v>
      </c>
      <c r="F13" s="49" t="s">
        <v>281</v>
      </c>
      <c r="H13" s="61" t="s">
        <v>295</v>
      </c>
    </row>
    <row r="14" spans="1:8">
      <c r="A14" s="61" t="s">
        <v>260</v>
      </c>
      <c r="B14" s="12"/>
      <c r="C14" s="12"/>
      <c r="D14" s="46" t="s">
        <v>178</v>
      </c>
      <c r="F14" s="49" t="s">
        <v>282</v>
      </c>
      <c r="H14" s="61" t="s">
        <v>296</v>
      </c>
    </row>
    <row r="15" spans="1:8">
      <c r="A15" s="61" t="s">
        <v>261</v>
      </c>
      <c r="B15" s="12"/>
      <c r="C15" s="12"/>
      <c r="D15" s="46" t="s">
        <v>180</v>
      </c>
      <c r="F15" s="49" t="s">
        <v>283</v>
      </c>
      <c r="H15" s="61" t="s">
        <v>297</v>
      </c>
    </row>
    <row r="16" spans="1:8">
      <c r="A16" s="61" t="s">
        <v>262</v>
      </c>
      <c r="B16" s="12"/>
      <c r="C16" s="12"/>
      <c r="D16" s="46" t="s">
        <v>182</v>
      </c>
      <c r="F16" s="49" t="s">
        <v>284</v>
      </c>
      <c r="H16" s="61" t="s">
        <v>298</v>
      </c>
    </row>
    <row r="17" spans="1:8">
      <c r="A17" s="12"/>
      <c r="B17" s="12"/>
      <c r="C17" s="12"/>
      <c r="D17" s="46" t="s">
        <v>184</v>
      </c>
      <c r="F17" s="49" t="s">
        <v>285</v>
      </c>
      <c r="H17" s="61" t="s">
        <v>299</v>
      </c>
    </row>
    <row r="18" spans="1:8">
      <c r="A18" s="12"/>
      <c r="B18" s="12"/>
      <c r="C18" s="12"/>
      <c r="D18" s="46" t="s">
        <v>186</v>
      </c>
      <c r="F18" s="49" t="s">
        <v>286</v>
      </c>
      <c r="H18" s="61" t="s">
        <v>300</v>
      </c>
    </row>
    <row r="19" spans="1:8">
      <c r="A19" s="12"/>
      <c r="B19" s="12"/>
      <c r="C19" s="12"/>
      <c r="D19" s="46" t="s">
        <v>188</v>
      </c>
      <c r="F19" s="49" t="s">
        <v>287</v>
      </c>
      <c r="H19" s="61" t="s">
        <v>301</v>
      </c>
    </row>
    <row r="20" spans="1:8">
      <c r="A20" s="12"/>
      <c r="B20" s="12"/>
      <c r="C20" s="12"/>
      <c r="D20" s="46" t="s">
        <v>190</v>
      </c>
      <c r="F20" s="49" t="s">
        <v>288</v>
      </c>
      <c r="H20" s="61" t="s">
        <v>302</v>
      </c>
    </row>
    <row r="21" spans="1:8">
      <c r="A21" s="12"/>
      <c r="B21" s="12"/>
      <c r="C21" s="12"/>
      <c r="D21" s="46" t="s">
        <v>192</v>
      </c>
      <c r="F21" s="49" t="s">
        <v>289</v>
      </c>
      <c r="H21" s="61" t="s">
        <v>303</v>
      </c>
    </row>
    <row r="22" spans="1:8">
      <c r="A22" s="12"/>
      <c r="B22" s="12"/>
      <c r="C22" s="12"/>
      <c r="D22" s="46" t="s">
        <v>194</v>
      </c>
      <c r="F22" s="49" t="s">
        <v>290</v>
      </c>
    </row>
    <row r="23" spans="1:8">
      <c r="A23" s="12"/>
      <c r="B23" s="12"/>
      <c r="C23" s="12"/>
      <c r="D23" s="46" t="s">
        <v>196</v>
      </c>
      <c r="F23" s="49" t="s">
        <v>291</v>
      </c>
    </row>
    <row r="24" spans="1:8">
      <c r="A24" s="12"/>
      <c r="B24" s="12"/>
      <c r="C24" s="12"/>
      <c r="D24" s="46" t="s">
        <v>198</v>
      </c>
    </row>
    <row r="28" spans="1:8">
      <c r="A28">
        <v>107</v>
      </c>
    </row>
  </sheetData>
  <sheetProtection password="C6EB" sheet="1" objects="1" scenarios="1"/>
  <dataConsolidate/>
  <phoneticPr fontId="13" type="noConversion"/>
  <dataValidations count="1">
    <dataValidation type="list" allowBlank="1" showInputMessage="1" showErrorMessage="1" sqref="A2:A6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2</vt:i4>
      </vt:variant>
    </vt:vector>
  </HeadingPairs>
  <TitlesOfParts>
    <vt:vector size="11" baseType="lpstr">
      <vt:lpstr>競賽規程</vt:lpstr>
      <vt:lpstr>比賽程序表</vt:lpstr>
      <vt:lpstr>填報順序1-參賽單位資料1</vt:lpstr>
      <vt:lpstr>填報順序2-報名表(一般組)</vt:lpstr>
      <vt:lpstr>填報順序2-報名表(成人組)</vt:lpstr>
      <vt:lpstr>填報順序3-匯款單掃描黏貼處</vt:lpstr>
      <vt:lpstr>大會用-參賽隊匯款資料統計</vt:lpstr>
      <vt:lpstr>大會用-參賽各隊隊職員人數統計表</vt:lpstr>
      <vt:lpstr>大會用-隱藏勿刪年級下拉表單</vt:lpstr>
      <vt:lpstr>'填報順序2-報名表(一般組)'!Print_Area</vt:lpstr>
      <vt:lpstr>'填報順序2-報名表(成人組)'!Print_Area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梁月卿</cp:lastModifiedBy>
  <cp:lastPrinted>2018-06-27T09:29:22Z</cp:lastPrinted>
  <dcterms:created xsi:type="dcterms:W3CDTF">2018-01-10T02:49:17Z</dcterms:created>
  <dcterms:modified xsi:type="dcterms:W3CDTF">2018-07-30T02:20:41Z</dcterms:modified>
</cp:coreProperties>
</file>