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5" yWindow="2790" windowWidth="12120" windowHeight="8085" tabRatio="596"/>
  </bookViews>
  <sheets>
    <sheet name="花蓮區每日可送檢體之學校排程" sheetId="30" r:id="rId1"/>
  </sheets>
  <definedNames>
    <definedName name="_xlnm.Print_Area" localSheetId="0">花蓮區每日可送檢體之學校排程!$A$1:$G$35</definedName>
    <definedName name="_xlnm.Print_Titles" localSheetId="0">花蓮區每日可送檢體之學校排程!$1:$3</definedName>
  </definedNames>
  <calcPr calcId="179017" fullCalcOnLoad="1"/>
</workbook>
</file>

<file path=xl/calcChain.xml><?xml version="1.0" encoding="utf-8"?>
<calcChain xmlns="http://schemas.openxmlformats.org/spreadsheetml/2006/main">
  <c r="F35" i="30"/>
  <c r="E35"/>
  <c r="G34"/>
  <c r="G35"/>
  <c r="E33"/>
  <c r="G32"/>
  <c r="G33"/>
  <c r="F31"/>
  <c r="F33"/>
  <c r="E31"/>
  <c r="G30"/>
  <c r="G29"/>
  <c r="G31"/>
  <c r="F28"/>
  <c r="G28"/>
  <c r="E28"/>
  <c r="G27"/>
  <c r="G26"/>
  <c r="G25"/>
  <c r="F25"/>
  <c r="E25"/>
  <c r="G24"/>
  <c r="F23"/>
  <c r="E23"/>
  <c r="G22"/>
  <c r="G21"/>
  <c r="G23"/>
  <c r="G20"/>
  <c r="F19"/>
  <c r="E19"/>
  <c r="G18"/>
  <c r="G19"/>
  <c r="F17"/>
  <c r="E17"/>
  <c r="G16"/>
  <c r="G15"/>
  <c r="G17"/>
  <c r="G14"/>
  <c r="F14"/>
  <c r="E14"/>
  <c r="G13"/>
  <c r="F12"/>
  <c r="F36"/>
  <c r="E12"/>
  <c r="G11"/>
  <c r="G10"/>
  <c r="G9"/>
  <c r="G12"/>
  <c r="F8"/>
  <c r="E8"/>
  <c r="E36"/>
  <c r="G7"/>
  <c r="G6"/>
  <c r="G5"/>
  <c r="G4"/>
  <c r="G8"/>
  <c r="G36"/>
</calcChain>
</file>

<file path=xl/sharedStrings.xml><?xml version="1.0" encoding="utf-8"?>
<sst xmlns="http://schemas.openxmlformats.org/spreadsheetml/2006/main" count="74" uniqueCount="60">
  <si>
    <t>中原國小</t>
  </si>
  <si>
    <t>化仁國中</t>
  </si>
  <si>
    <t>日期</t>
    <phoneticPr fontId="5" type="noConversion"/>
  </si>
  <si>
    <t>星期</t>
    <phoneticPr fontId="5" type="noConversion"/>
  </si>
  <si>
    <t>編號</t>
    <phoneticPr fontId="5" type="noConversion"/>
  </si>
  <si>
    <r>
      <t>當日可送檢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體</t>
    </r>
    <r>
      <rPr>
        <sz val="12"/>
        <rFont val="標楷體"/>
        <family val="4"/>
        <charset val="136"/>
      </rPr>
      <t>之學校</t>
    </r>
    <phoneticPr fontId="5" type="noConversion"/>
  </si>
  <si>
    <r>
      <t xml:space="preserve">一、四、七年級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可收之檢驗項目</t>
    </r>
    <r>
      <rPr>
        <sz val="12"/>
        <rFont val="標楷體"/>
        <family val="4"/>
        <charset val="136"/>
      </rPr>
      <t>：尿液、蟯蟲</t>
    </r>
    <r>
      <rPr>
        <sz val="12"/>
        <rFont val="Times New Roman"/>
        <family val="1"/>
      </rPr>
      <t>)</t>
    </r>
    <phoneticPr fontId="5" type="noConversion"/>
  </si>
  <si>
    <t>異動登記</t>
    <phoneticPr fontId="5" type="noConversion"/>
  </si>
  <si>
    <t>可檢驗人數</t>
    <phoneticPr fontId="5" type="noConversion"/>
  </si>
  <si>
    <t>匿名篩檢人數</t>
    <phoneticPr fontId="5" type="noConversion"/>
  </si>
  <si>
    <t>小計</t>
    <phoneticPr fontId="5" type="noConversion"/>
  </si>
  <si>
    <t>登記人</t>
    <phoneticPr fontId="5" type="noConversion"/>
  </si>
  <si>
    <t>登記日期</t>
    <phoneticPr fontId="5" type="noConversion"/>
  </si>
  <si>
    <t>備註</t>
    <phoneticPr fontId="5" type="noConversion"/>
  </si>
  <si>
    <t>吉安國中</t>
    <phoneticPr fontId="5" type="noConversion"/>
  </si>
  <si>
    <t>太昌國小</t>
    <phoneticPr fontId="5" type="noConversion"/>
  </si>
  <si>
    <t>海星國小</t>
    <phoneticPr fontId="5" type="noConversion"/>
  </si>
  <si>
    <t>鑄強國小</t>
    <phoneticPr fontId="5" type="noConversion"/>
  </si>
  <si>
    <t>忠孝國小</t>
    <phoneticPr fontId="5" type="noConversion"/>
  </si>
  <si>
    <t>二</t>
    <phoneticPr fontId="5" type="noConversion"/>
  </si>
  <si>
    <t>北昌國小</t>
    <phoneticPr fontId="5" type="noConversion"/>
  </si>
  <si>
    <t>自強國中</t>
    <phoneticPr fontId="5" type="noConversion"/>
  </si>
  <si>
    <t>1</t>
    <phoneticPr fontId="5" type="noConversion"/>
  </si>
  <si>
    <t>海星國中</t>
    <phoneticPr fontId="5" type="noConversion"/>
  </si>
  <si>
    <t>華大附小</t>
    <phoneticPr fontId="5" type="noConversion"/>
  </si>
  <si>
    <t>明廉國小</t>
    <phoneticPr fontId="5" type="noConversion"/>
  </si>
  <si>
    <t>明義國小</t>
    <phoneticPr fontId="5" type="noConversion"/>
  </si>
  <si>
    <t>花崗國中</t>
    <phoneticPr fontId="5" type="noConversion"/>
  </si>
  <si>
    <t>1</t>
    <phoneticPr fontId="5" type="noConversion"/>
  </si>
  <si>
    <t>國風國中</t>
    <phoneticPr fontId="2" type="noConversion"/>
  </si>
  <si>
    <t>北埔國小</t>
    <phoneticPr fontId="5" type="noConversion"/>
  </si>
  <si>
    <t>新城國中</t>
    <phoneticPr fontId="5" type="noConversion"/>
  </si>
  <si>
    <t>五</t>
    <phoneticPr fontId="5" type="noConversion"/>
  </si>
  <si>
    <t>宜昌國中</t>
    <phoneticPr fontId="5" type="noConversion"/>
  </si>
  <si>
    <t>美崙國中</t>
    <phoneticPr fontId="5" type="noConversion"/>
  </si>
  <si>
    <t>宜昌國小</t>
    <phoneticPr fontId="5" type="noConversion"/>
  </si>
  <si>
    <t>合計</t>
    <phoneticPr fontId="5" type="noConversion"/>
  </si>
  <si>
    <t>107年國小健檢_花蓮區每日可送檢體之學校排程</t>
    <phoneticPr fontId="5" type="noConversion"/>
  </si>
  <si>
    <t>中正國小</t>
    <phoneticPr fontId="2" type="noConversion"/>
  </si>
  <si>
    <t>9/28</t>
    <phoneticPr fontId="5" type="noConversion"/>
  </si>
  <si>
    <t>2</t>
  </si>
  <si>
    <t>10/4</t>
    <phoneticPr fontId="5" type="noConversion"/>
  </si>
  <si>
    <t>四</t>
    <phoneticPr fontId="5" type="noConversion"/>
  </si>
  <si>
    <t>10/5</t>
    <phoneticPr fontId="5" type="noConversion"/>
  </si>
  <si>
    <r>
      <t>21</t>
    </r>
    <r>
      <rPr>
        <sz val="12"/>
        <rFont val="細明體"/>
        <family val="3"/>
        <charset val="136"/>
      </rPr>
      <t>所學校</t>
    </r>
    <phoneticPr fontId="5" type="noConversion"/>
  </si>
  <si>
    <t>9/12</t>
    <phoneticPr fontId="5" type="noConversion"/>
  </si>
  <si>
    <t>三</t>
    <phoneticPr fontId="5" type="noConversion"/>
  </si>
  <si>
    <t>9/13</t>
    <phoneticPr fontId="5" type="noConversion"/>
  </si>
  <si>
    <t>四</t>
    <phoneticPr fontId="5" type="noConversion"/>
  </si>
  <si>
    <t>一</t>
    <phoneticPr fontId="5" type="noConversion"/>
  </si>
  <si>
    <t>9/18</t>
    <phoneticPr fontId="5" type="noConversion"/>
  </si>
  <si>
    <t>9/21</t>
    <phoneticPr fontId="5" type="noConversion"/>
  </si>
  <si>
    <t>9/25</t>
    <phoneticPr fontId="5" type="noConversion"/>
  </si>
  <si>
    <t>一</t>
    <phoneticPr fontId="5" type="noConversion"/>
  </si>
  <si>
    <t>10/3</t>
    <phoneticPr fontId="5" type="noConversion"/>
  </si>
  <si>
    <t>三</t>
    <phoneticPr fontId="5" type="noConversion"/>
  </si>
  <si>
    <t>9/17</t>
    <phoneticPr fontId="5" type="noConversion"/>
  </si>
  <si>
    <r>
      <t>9</t>
    </r>
    <r>
      <rPr>
        <sz val="12"/>
        <rFont val="標楷體"/>
        <family val="4"/>
        <charset val="136"/>
      </rPr>
      <t>/20</t>
    </r>
    <phoneticPr fontId="5" type="noConversion"/>
  </si>
  <si>
    <r>
      <t>11</t>
    </r>
    <r>
      <rPr>
        <sz val="12"/>
        <rFont val="細明體"/>
        <family val="3"/>
        <charset val="136"/>
      </rPr>
      <t>天</t>
    </r>
    <phoneticPr fontId="5" type="noConversion"/>
  </si>
  <si>
    <t>11場</t>
    <phoneticPr fontId="5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</si>
</sst>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m&quot;月&quot;d&quot;日&quot;"/>
  </numFmts>
  <fonts count="28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8"/>
      <color indexed="8"/>
      <name val="標楷體"/>
      <family val="4"/>
      <charset val="136"/>
    </font>
    <font>
      <sz val="12"/>
      <color indexed="8"/>
      <name val="·s²Ó©úÅé"/>
      <family val="2"/>
    </font>
    <font>
      <sz val="12"/>
      <name val="Times New Roman"/>
      <family val="1"/>
    </font>
    <font>
      <sz val="9"/>
      <name val="細明體"/>
      <family val="3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6"/>
      <name val="標楷體"/>
      <family val="4"/>
      <charset val="136"/>
    </font>
    <font>
      <b/>
      <sz val="12"/>
      <color indexed="10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細明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10" xfId="2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0" xfId="20" applyFont="1" applyFill="1" applyBorder="1" applyAlignment="1">
      <alignment horizontal="center" vertical="center" wrapText="1"/>
    </xf>
    <xf numFmtId="0" fontId="0" fillId="25" borderId="10" xfId="20" applyFont="1" applyFill="1" applyBorder="1" applyAlignment="1">
      <alignment horizontal="center" vertical="center" wrapText="1"/>
    </xf>
    <xf numFmtId="176" fontId="7" fillId="26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10" xfId="2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27" fillId="0" borderId="10" xfId="0" applyNumberFormat="1" applyFont="1" applyFill="1" applyBorder="1" applyAlignment="1">
      <alignment horizontal="center" vertical="center"/>
    </xf>
    <xf numFmtId="177" fontId="27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right" vertical="center"/>
    </xf>
    <xf numFmtId="0" fontId="1" fillId="27" borderId="10" xfId="0" applyFont="1" applyFill="1" applyBorder="1" applyAlignment="1">
      <alignment horizontal="center" vertical="center"/>
    </xf>
    <xf numFmtId="0" fontId="0" fillId="27" borderId="12" xfId="0" applyFont="1" applyFill="1" applyBorder="1" applyAlignment="1">
      <alignment horizontal="center" vertical="center"/>
    </xf>
    <xf numFmtId="0" fontId="0" fillId="27" borderId="13" xfId="0" applyFont="1" applyFill="1" applyBorder="1" applyAlignment="1">
      <alignment horizontal="center" vertical="center"/>
    </xf>
    <xf numFmtId="0" fontId="0" fillId="27" borderId="14" xfId="0" applyFont="1" applyFill="1" applyBorder="1" applyAlignment="1">
      <alignment horizontal="center" vertical="center"/>
    </xf>
    <xf numFmtId="49" fontId="1" fillId="24" borderId="10" xfId="0" applyNumberFormat="1" applyFont="1" applyFill="1" applyBorder="1" applyAlignment="1">
      <alignment horizontal="center" vertical="center"/>
    </xf>
    <xf numFmtId="49" fontId="1" fillId="27" borderId="10" xfId="0" applyNumberFormat="1" applyFont="1" applyFill="1" applyBorder="1" applyAlignment="1">
      <alignment horizontal="center" vertical="center"/>
    </xf>
    <xf numFmtId="176" fontId="6" fillId="26" borderId="1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28" borderId="11" xfId="0" applyNumberFormat="1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center" vertical="center"/>
    </xf>
    <xf numFmtId="0" fontId="1" fillId="28" borderId="10" xfId="20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center" vertical="center"/>
    </xf>
    <xf numFmtId="0" fontId="4" fillId="28" borderId="0" xfId="0" applyFont="1" applyFill="1" applyAlignment="1">
      <alignment horizontal="center" vertical="center"/>
    </xf>
    <xf numFmtId="49" fontId="1" fillId="24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_Sheet1" xfId="20"/>
    <cellStyle name="千分位[0] 2" xfId="21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zoomScale="85" zoomScaleNormal="85" workbookViewId="0">
      <pane ySplit="3" topLeftCell="A25" activePane="bottomLeft" state="frozen"/>
      <selection pane="bottomLeft" activeCell="G40" sqref="G40"/>
    </sheetView>
  </sheetViews>
  <sheetFormatPr defaultRowHeight="25.5" customHeight="1"/>
  <cols>
    <col min="1" max="1" width="6" style="2" customWidth="1"/>
    <col min="2" max="2" width="6" style="25" customWidth="1"/>
    <col min="3" max="3" width="6" style="1" customWidth="1"/>
    <col min="4" max="4" width="13.125" style="1" customWidth="1"/>
    <col min="5" max="5" width="19.25" style="1" customWidth="1"/>
    <col min="6" max="6" width="16.375" style="1" customWidth="1"/>
    <col min="7" max="7" width="11.875" style="1" customWidth="1"/>
    <col min="8" max="8" width="10.75" style="1" customWidth="1"/>
    <col min="9" max="9" width="12.625" style="1" customWidth="1"/>
    <col min="10" max="10" width="30.125" style="1" customWidth="1"/>
    <col min="11" max="12" width="9" style="1"/>
    <col min="13" max="13" width="19.25" style="1" bestFit="1" customWidth="1"/>
    <col min="14" max="14" width="11.25" style="1" customWidth="1"/>
    <col min="15" max="15" width="10.75" style="1" customWidth="1"/>
    <col min="16" max="16384" width="9" style="1"/>
  </cols>
  <sheetData>
    <row r="1" spans="1:10" ht="24.75" customHeight="1">
      <c r="A1" s="50" t="s">
        <v>37</v>
      </c>
      <c r="B1" s="50"/>
      <c r="C1" s="50"/>
      <c r="D1" s="50"/>
      <c r="E1" s="50"/>
      <c r="F1" s="50"/>
      <c r="G1" s="50"/>
    </row>
    <row r="2" spans="1:10" ht="51.75" customHeight="1">
      <c r="A2" s="33" t="s">
        <v>2</v>
      </c>
      <c r="B2" s="28" t="s">
        <v>3</v>
      </c>
      <c r="C2" s="28" t="s">
        <v>4</v>
      </c>
      <c r="D2" s="26" t="s">
        <v>5</v>
      </c>
      <c r="E2" s="26" t="s">
        <v>6</v>
      </c>
      <c r="F2" s="26"/>
      <c r="G2" s="26"/>
      <c r="H2" s="29" t="s">
        <v>7</v>
      </c>
      <c r="I2" s="30"/>
      <c r="J2" s="31"/>
    </row>
    <row r="3" spans="1:10" ht="28.5" customHeight="1">
      <c r="A3" s="33"/>
      <c r="B3" s="28"/>
      <c r="C3" s="28"/>
      <c r="D3" s="26"/>
      <c r="E3" s="28" t="s">
        <v>8</v>
      </c>
      <c r="F3" s="26" t="s">
        <v>9</v>
      </c>
      <c r="G3" s="28" t="s">
        <v>10</v>
      </c>
      <c r="H3" s="26" t="s">
        <v>11</v>
      </c>
      <c r="I3" s="26" t="s">
        <v>12</v>
      </c>
      <c r="J3" s="26" t="s">
        <v>13</v>
      </c>
    </row>
    <row r="4" spans="1:10" ht="21.75" customHeight="1">
      <c r="A4" s="45" t="s">
        <v>45</v>
      </c>
      <c r="B4" s="47" t="s">
        <v>46</v>
      </c>
      <c r="C4" s="8">
        <v>1</v>
      </c>
      <c r="D4" s="13" t="s">
        <v>14</v>
      </c>
      <c r="E4" s="8">
        <v>102</v>
      </c>
      <c r="F4" s="8">
        <v>30</v>
      </c>
      <c r="G4" s="8">
        <f>SUM(E4:F4)</f>
        <v>132</v>
      </c>
      <c r="H4" s="22"/>
      <c r="I4" s="23"/>
      <c r="J4" s="7"/>
    </row>
    <row r="5" spans="1:10" ht="21.75" customHeight="1">
      <c r="A5" s="54"/>
      <c r="B5" s="48"/>
      <c r="C5" s="8">
        <v>2</v>
      </c>
      <c r="D5" s="13" t="s">
        <v>15</v>
      </c>
      <c r="E5" s="8">
        <v>118</v>
      </c>
      <c r="F5" s="8">
        <v>20</v>
      </c>
      <c r="G5" s="8">
        <f>SUM(E5:F5)</f>
        <v>138</v>
      </c>
      <c r="H5" s="22"/>
      <c r="I5" s="23"/>
      <c r="J5" s="7"/>
    </row>
    <row r="6" spans="1:10" ht="21.75" customHeight="1">
      <c r="A6" s="54"/>
      <c r="B6" s="48"/>
      <c r="C6" s="8">
        <v>3</v>
      </c>
      <c r="D6" s="24" t="s">
        <v>0</v>
      </c>
      <c r="E6" s="3">
        <v>128</v>
      </c>
      <c r="F6" s="8">
        <v>20</v>
      </c>
      <c r="G6" s="8">
        <f>SUM(E6:F6)</f>
        <v>148</v>
      </c>
      <c r="H6" s="22"/>
      <c r="I6" s="23"/>
      <c r="J6" s="7"/>
    </row>
    <row r="7" spans="1:10" ht="21.75" customHeight="1">
      <c r="A7" s="46"/>
      <c r="B7" s="49"/>
      <c r="C7" s="8">
        <v>4</v>
      </c>
      <c r="D7" s="24" t="s">
        <v>1</v>
      </c>
      <c r="E7" s="3">
        <v>99</v>
      </c>
      <c r="F7" s="8"/>
      <c r="G7" s="8">
        <f>SUM(E7:F7)</f>
        <v>99</v>
      </c>
      <c r="H7" s="22"/>
      <c r="I7" s="23"/>
      <c r="J7" s="7"/>
    </row>
    <row r="8" spans="1:10" ht="21.75" customHeight="1">
      <c r="A8" s="27" t="s">
        <v>10</v>
      </c>
      <c r="B8" s="27"/>
      <c r="C8" s="27"/>
      <c r="D8" s="27"/>
      <c r="E8" s="5">
        <f>SUM(E4:E7)</f>
        <v>447</v>
      </c>
      <c r="F8" s="5">
        <f>SUM(F4:F7)</f>
        <v>70</v>
      </c>
      <c r="G8" s="6">
        <f>SUM(G4:G7)</f>
        <v>517</v>
      </c>
      <c r="H8" s="8"/>
      <c r="I8" s="8"/>
      <c r="J8" s="8"/>
    </row>
    <row r="9" spans="1:10" ht="22.5" customHeight="1">
      <c r="A9" s="45" t="s">
        <v>47</v>
      </c>
      <c r="B9" s="47" t="s">
        <v>48</v>
      </c>
      <c r="C9" s="8">
        <v>1</v>
      </c>
      <c r="D9" s="9" t="s">
        <v>16</v>
      </c>
      <c r="E9" s="3">
        <v>189</v>
      </c>
      <c r="F9" s="8"/>
      <c r="G9" s="8">
        <f>E9</f>
        <v>189</v>
      </c>
      <c r="H9" s="22"/>
      <c r="I9" s="19"/>
      <c r="J9" s="7"/>
    </row>
    <row r="10" spans="1:10" ht="21.75" customHeight="1">
      <c r="A10" s="54"/>
      <c r="B10" s="48"/>
      <c r="C10" s="8">
        <v>2</v>
      </c>
      <c r="D10" s="9" t="s">
        <v>17</v>
      </c>
      <c r="E10" s="3">
        <v>170</v>
      </c>
      <c r="F10" s="8"/>
      <c r="G10" s="8">
        <f>E10</f>
        <v>170</v>
      </c>
      <c r="H10" s="22"/>
      <c r="I10" s="19"/>
      <c r="J10" s="7"/>
    </row>
    <row r="11" spans="1:10" ht="21.75" customHeight="1">
      <c r="A11" s="46"/>
      <c r="B11" s="49"/>
      <c r="C11" s="8">
        <v>3</v>
      </c>
      <c r="D11" s="9" t="s">
        <v>34</v>
      </c>
      <c r="E11" s="3">
        <v>151</v>
      </c>
      <c r="F11" s="8"/>
      <c r="G11" s="8">
        <f>E11</f>
        <v>151</v>
      </c>
      <c r="H11" s="8"/>
      <c r="I11" s="8"/>
      <c r="J11" s="8"/>
    </row>
    <row r="12" spans="1:10" ht="21.75" customHeight="1">
      <c r="A12" s="27" t="s">
        <v>10</v>
      </c>
      <c r="B12" s="27"/>
      <c r="C12" s="27"/>
      <c r="D12" s="27"/>
      <c r="E12" s="5">
        <f>SUM(E9:E11)</f>
        <v>510</v>
      </c>
      <c r="F12" s="5">
        <f>SUM(F9:F11)</f>
        <v>0</v>
      </c>
      <c r="G12" s="6">
        <f>SUM(G9:G11)</f>
        <v>510</v>
      </c>
      <c r="H12" s="8"/>
      <c r="I12" s="8"/>
      <c r="J12" s="8"/>
    </row>
    <row r="13" spans="1:10" ht="21.75" customHeight="1">
      <c r="A13" s="14" t="s">
        <v>56</v>
      </c>
      <c r="B13" s="35" t="s">
        <v>49</v>
      </c>
      <c r="C13" s="8">
        <v>1</v>
      </c>
      <c r="D13" s="9" t="s">
        <v>35</v>
      </c>
      <c r="E13" s="8">
        <v>254</v>
      </c>
      <c r="F13" s="8"/>
      <c r="G13" s="8">
        <f>SUM(E13,F13)</f>
        <v>254</v>
      </c>
      <c r="H13" s="7"/>
      <c r="I13" s="19"/>
      <c r="J13" s="7"/>
    </row>
    <row r="14" spans="1:10" ht="21.75" customHeight="1">
      <c r="A14" s="27" t="s">
        <v>10</v>
      </c>
      <c r="B14" s="27"/>
      <c r="C14" s="27"/>
      <c r="D14" s="27"/>
      <c r="E14" s="5">
        <f>SUM(E13)</f>
        <v>254</v>
      </c>
      <c r="F14" s="5">
        <f>SUM(F13)</f>
        <v>0</v>
      </c>
      <c r="G14" s="6">
        <f>SUM(G13)</f>
        <v>254</v>
      </c>
      <c r="H14" s="19"/>
      <c r="I14" s="20"/>
      <c r="J14" s="8"/>
    </row>
    <row r="15" spans="1:10" ht="21.75" customHeight="1">
      <c r="A15" s="45" t="s">
        <v>50</v>
      </c>
      <c r="B15" s="55" t="s">
        <v>19</v>
      </c>
      <c r="C15" s="8">
        <v>1</v>
      </c>
      <c r="D15" s="9" t="s">
        <v>20</v>
      </c>
      <c r="E15" s="8">
        <v>282</v>
      </c>
      <c r="F15" s="8">
        <v>30</v>
      </c>
      <c r="G15" s="8">
        <f>SUM(E15,F15)</f>
        <v>312</v>
      </c>
      <c r="H15" s="8"/>
      <c r="I15" s="8"/>
      <c r="J15" s="8"/>
    </row>
    <row r="16" spans="1:10" ht="21.75" customHeight="1">
      <c r="A16" s="46"/>
      <c r="B16" s="53"/>
      <c r="C16" s="8">
        <v>2</v>
      </c>
      <c r="D16" s="9" t="s">
        <v>21</v>
      </c>
      <c r="E16" s="8">
        <v>225</v>
      </c>
      <c r="F16" s="8"/>
      <c r="G16" s="8">
        <f>SUM(E16,F16)</f>
        <v>225</v>
      </c>
      <c r="H16" s="8"/>
      <c r="I16" s="8"/>
      <c r="J16" s="8"/>
    </row>
    <row r="17" spans="1:16" ht="21.75" customHeight="1">
      <c r="A17" s="32" t="s">
        <v>10</v>
      </c>
      <c r="B17" s="32"/>
      <c r="C17" s="32"/>
      <c r="D17" s="32"/>
      <c r="E17" s="5">
        <f>SUM(E15,E16)</f>
        <v>507</v>
      </c>
      <c r="F17" s="5">
        <f>SUM(F15,F16)</f>
        <v>30</v>
      </c>
      <c r="G17" s="6">
        <f>SUM(G15,G16)</f>
        <v>537</v>
      </c>
      <c r="H17" s="8"/>
      <c r="I17" s="8"/>
      <c r="J17" s="8"/>
    </row>
    <row r="18" spans="1:16" s="43" customFormat="1" ht="21.75" customHeight="1">
      <c r="A18" s="39" t="s">
        <v>57</v>
      </c>
      <c r="B18" s="39" t="s">
        <v>42</v>
      </c>
      <c r="C18" s="40">
        <v>1</v>
      </c>
      <c r="D18" s="41" t="s">
        <v>33</v>
      </c>
      <c r="E18" s="40">
        <v>277</v>
      </c>
      <c r="F18" s="40">
        <v>30</v>
      </c>
      <c r="G18" s="42">
        <f>SUM(E18:F18)</f>
        <v>307</v>
      </c>
      <c r="H18" s="7"/>
      <c r="I18" s="19"/>
      <c r="J18" s="7"/>
      <c r="M18" s="1"/>
      <c r="N18" s="1"/>
      <c r="O18" s="1"/>
      <c r="P18" s="1"/>
    </row>
    <row r="19" spans="1:16" ht="21.75" customHeight="1">
      <c r="A19" s="32" t="s">
        <v>10</v>
      </c>
      <c r="B19" s="44"/>
      <c r="C19" s="32"/>
      <c r="D19" s="32"/>
      <c r="E19" s="5">
        <f>SUM(E18)</f>
        <v>277</v>
      </c>
      <c r="F19" s="5">
        <f>SUM(F18)</f>
        <v>30</v>
      </c>
      <c r="G19" s="6">
        <f>SUM(G18)</f>
        <v>307</v>
      </c>
      <c r="H19" s="8"/>
      <c r="I19" s="8"/>
      <c r="J19" s="8"/>
    </row>
    <row r="20" spans="1:16" ht="21.75" customHeight="1">
      <c r="A20" s="45" t="s">
        <v>51</v>
      </c>
      <c r="B20" s="47" t="s">
        <v>32</v>
      </c>
      <c r="C20" s="12" t="s">
        <v>22</v>
      </c>
      <c r="D20" s="17" t="s">
        <v>23</v>
      </c>
      <c r="E20" s="8">
        <v>89</v>
      </c>
      <c r="F20" s="8"/>
      <c r="G20" s="8">
        <f>SUM(E20:F20)</f>
        <v>89</v>
      </c>
      <c r="H20" s="8"/>
      <c r="I20" s="8"/>
      <c r="J20" s="8"/>
    </row>
    <row r="21" spans="1:16" ht="24.75" customHeight="1">
      <c r="A21" s="54"/>
      <c r="B21" s="56"/>
      <c r="C21" s="4">
        <v>2</v>
      </c>
      <c r="D21" s="9" t="s">
        <v>24</v>
      </c>
      <c r="E21" s="3">
        <v>285</v>
      </c>
      <c r="F21" s="8"/>
      <c r="G21" s="8">
        <f>SUM(E21,F21)</f>
        <v>285</v>
      </c>
      <c r="H21" s="8"/>
      <c r="I21" s="8"/>
      <c r="J21" s="8"/>
    </row>
    <row r="22" spans="1:16" ht="24.75" customHeight="1">
      <c r="A22" s="46"/>
      <c r="B22" s="51"/>
      <c r="C22" s="12" t="s">
        <v>40</v>
      </c>
      <c r="D22" s="15" t="s">
        <v>25</v>
      </c>
      <c r="E22" s="8">
        <v>154</v>
      </c>
      <c r="F22" s="8"/>
      <c r="G22" s="8">
        <f>SUM(E22:F22)</f>
        <v>154</v>
      </c>
      <c r="H22" s="8"/>
      <c r="I22" s="8"/>
      <c r="J22" s="8"/>
    </row>
    <row r="23" spans="1:16" ht="19.5" customHeight="1">
      <c r="A23" s="27" t="s">
        <v>10</v>
      </c>
      <c r="B23" s="27"/>
      <c r="C23" s="27"/>
      <c r="D23" s="27"/>
      <c r="E23" s="5">
        <f>SUM(E20:E22)</f>
        <v>528</v>
      </c>
      <c r="F23" s="5">
        <f>SUM(F20:F21)</f>
        <v>0</v>
      </c>
      <c r="G23" s="6">
        <f>SUM(G20:G22)</f>
        <v>528</v>
      </c>
      <c r="H23" s="8"/>
      <c r="I23" s="8"/>
      <c r="J23" s="8"/>
    </row>
    <row r="24" spans="1:16" ht="21.75" customHeight="1">
      <c r="A24" s="12" t="s">
        <v>52</v>
      </c>
      <c r="B24" s="36" t="s">
        <v>53</v>
      </c>
      <c r="C24" s="8">
        <v>1</v>
      </c>
      <c r="D24" s="16" t="s">
        <v>27</v>
      </c>
      <c r="E24" s="3">
        <v>416</v>
      </c>
      <c r="F24" s="3">
        <v>55</v>
      </c>
      <c r="G24" s="8">
        <f>SUM(E24:F24)</f>
        <v>471</v>
      </c>
      <c r="H24" s="7"/>
      <c r="I24" s="19"/>
      <c r="J24" s="7"/>
    </row>
    <row r="25" spans="1:16" ht="21.75" customHeight="1">
      <c r="A25" s="27" t="s">
        <v>10</v>
      </c>
      <c r="B25" s="27"/>
      <c r="C25" s="27"/>
      <c r="D25" s="27"/>
      <c r="E25" s="5">
        <f>E24</f>
        <v>416</v>
      </c>
      <c r="F25" s="5">
        <f>F24</f>
        <v>55</v>
      </c>
      <c r="G25" s="6">
        <f>SUM(G24)</f>
        <v>471</v>
      </c>
      <c r="H25" s="8"/>
      <c r="I25" s="4"/>
      <c r="J25" s="8"/>
    </row>
    <row r="26" spans="1:16" ht="21.75" customHeight="1">
      <c r="A26" s="45" t="s">
        <v>39</v>
      </c>
      <c r="B26" s="47" t="s">
        <v>32</v>
      </c>
      <c r="C26" s="8">
        <v>1</v>
      </c>
      <c r="D26" s="18" t="s">
        <v>18</v>
      </c>
      <c r="E26" s="8">
        <v>141</v>
      </c>
      <c r="F26" s="8"/>
      <c r="G26" s="8">
        <f>SUM(E26,F26)</f>
        <v>141</v>
      </c>
      <c r="H26" s="7"/>
      <c r="I26" s="19"/>
      <c r="J26" s="7"/>
    </row>
    <row r="27" spans="1:16" ht="21.75" customHeight="1">
      <c r="A27" s="46"/>
      <c r="B27" s="51"/>
      <c r="C27" s="8">
        <v>2</v>
      </c>
      <c r="D27" s="10" t="s">
        <v>38</v>
      </c>
      <c r="E27" s="3">
        <v>310</v>
      </c>
      <c r="F27" s="8">
        <v>50</v>
      </c>
      <c r="G27" s="8">
        <f>SUM(E27,F27)</f>
        <v>360</v>
      </c>
      <c r="H27" s="7"/>
      <c r="I27" s="19"/>
      <c r="J27" s="7"/>
    </row>
    <row r="28" spans="1:16" ht="21.75" customHeight="1">
      <c r="A28" s="27" t="s">
        <v>10</v>
      </c>
      <c r="B28" s="27"/>
      <c r="C28" s="27"/>
      <c r="D28" s="27"/>
      <c r="E28" s="5">
        <f>E26+E27</f>
        <v>451</v>
      </c>
      <c r="F28" s="5">
        <f>F26+F27</f>
        <v>50</v>
      </c>
      <c r="G28" s="6">
        <f>E28+F28</f>
        <v>501</v>
      </c>
      <c r="H28" s="8"/>
      <c r="I28" s="8"/>
      <c r="J28" s="8"/>
    </row>
    <row r="29" spans="1:16" ht="21.75" customHeight="1">
      <c r="A29" s="45" t="s">
        <v>54</v>
      </c>
      <c r="B29" s="52" t="s">
        <v>55</v>
      </c>
      <c r="C29" s="8">
        <v>1</v>
      </c>
      <c r="D29" s="9" t="s">
        <v>31</v>
      </c>
      <c r="E29" s="8">
        <v>115</v>
      </c>
      <c r="F29" s="8"/>
      <c r="G29" s="8">
        <f>E29</f>
        <v>115</v>
      </c>
      <c r="H29" s="8"/>
      <c r="I29" s="8"/>
      <c r="J29" s="8"/>
    </row>
    <row r="30" spans="1:16" ht="16.5">
      <c r="A30" s="46"/>
      <c r="B30" s="53"/>
      <c r="C30" s="8">
        <v>2</v>
      </c>
      <c r="D30" s="9" t="s">
        <v>30</v>
      </c>
      <c r="E30" s="8">
        <v>137</v>
      </c>
      <c r="F30" s="8"/>
      <c r="G30" s="8">
        <f>E30</f>
        <v>137</v>
      </c>
      <c r="H30" s="7"/>
      <c r="I30" s="19"/>
      <c r="J30" s="7"/>
    </row>
    <row r="31" spans="1:16" ht="26.25" customHeight="1">
      <c r="A31" s="27" t="s">
        <v>10</v>
      </c>
      <c r="B31" s="27"/>
      <c r="C31" s="27"/>
      <c r="D31" s="27"/>
      <c r="E31" s="5">
        <f>SUM(E29:E30)</f>
        <v>252</v>
      </c>
      <c r="F31" s="5">
        <f>SUM(F29:F30)</f>
        <v>0</v>
      </c>
      <c r="G31" s="6">
        <f>SUM(G29:G30)</f>
        <v>252</v>
      </c>
      <c r="H31" s="19"/>
      <c r="I31" s="7"/>
      <c r="J31" s="8"/>
      <c r="L31" s="38"/>
    </row>
    <row r="32" spans="1:16" ht="31.5" customHeight="1">
      <c r="A32" s="35" t="s">
        <v>41</v>
      </c>
      <c r="B32" s="35" t="s">
        <v>42</v>
      </c>
      <c r="C32" s="12" t="s">
        <v>28</v>
      </c>
      <c r="D32" s="9" t="s">
        <v>29</v>
      </c>
      <c r="E32" s="3">
        <v>512</v>
      </c>
      <c r="F32" s="8"/>
      <c r="G32" s="8">
        <f>E32</f>
        <v>512</v>
      </c>
      <c r="H32" s="19"/>
      <c r="I32" s="7"/>
      <c r="J32" s="8"/>
      <c r="L32" s="38"/>
    </row>
    <row r="33" spans="1:12" ht="26.25" customHeight="1">
      <c r="A33" s="27" t="s">
        <v>10</v>
      </c>
      <c r="B33" s="27"/>
      <c r="C33" s="27"/>
      <c r="D33" s="27"/>
      <c r="E33" s="5">
        <f>SUM(E32)</f>
        <v>512</v>
      </c>
      <c r="F33" s="5">
        <f>SUM(F31:F32)</f>
        <v>0</v>
      </c>
      <c r="G33" s="6">
        <f>SUM(G32)</f>
        <v>512</v>
      </c>
      <c r="H33" s="19"/>
      <c r="I33" s="7"/>
      <c r="J33" s="8"/>
      <c r="L33" s="38"/>
    </row>
    <row r="34" spans="1:12" ht="30" customHeight="1">
      <c r="A34" s="14" t="s">
        <v>43</v>
      </c>
      <c r="B34" s="35" t="s">
        <v>32</v>
      </c>
      <c r="C34" s="8">
        <v>1</v>
      </c>
      <c r="D34" s="16" t="s">
        <v>26</v>
      </c>
      <c r="E34" s="3">
        <v>470</v>
      </c>
      <c r="F34" s="8">
        <v>55</v>
      </c>
      <c r="G34" s="8">
        <f>SUM(E34,F34)</f>
        <v>525</v>
      </c>
      <c r="H34" s="7"/>
      <c r="I34" s="19"/>
      <c r="J34" s="7"/>
      <c r="L34" s="38"/>
    </row>
    <row r="35" spans="1:12" ht="25.5" customHeight="1">
      <c r="A35" s="27" t="s">
        <v>10</v>
      </c>
      <c r="B35" s="27"/>
      <c r="C35" s="27"/>
      <c r="D35" s="27"/>
      <c r="E35" s="5">
        <f>E34</f>
        <v>470</v>
      </c>
      <c r="F35" s="5">
        <f>F34</f>
        <v>55</v>
      </c>
      <c r="G35" s="6">
        <f>G34</f>
        <v>525</v>
      </c>
      <c r="H35" s="19"/>
      <c r="I35" s="7"/>
      <c r="J35" s="8"/>
    </row>
    <row r="36" spans="1:12" ht="21.75" customHeight="1">
      <c r="A36" s="34" t="s">
        <v>36</v>
      </c>
      <c r="B36" s="34"/>
      <c r="C36" s="34"/>
      <c r="D36" s="34"/>
      <c r="E36" s="11">
        <f>SUM(E8,E12,E14,E17,E19,E23,E25,E28,E31,E33,E35)</f>
        <v>4624</v>
      </c>
      <c r="F36" s="11">
        <f>SUM(SUM(F8,F12,F14,F17,F19,F23,F25,F28,F31,F35))</f>
        <v>290</v>
      </c>
      <c r="G36" s="11">
        <f>SUM(G8,G12,G14,G17,G19,G23,G25,G28,G31,G33,G35)</f>
        <v>4914</v>
      </c>
      <c r="H36" s="8"/>
      <c r="I36" s="8"/>
      <c r="J36" s="8"/>
    </row>
    <row r="37" spans="1:12" ht="21.75" customHeight="1">
      <c r="I37" s="21"/>
    </row>
    <row r="38" spans="1:12" ht="21.75" customHeight="1">
      <c r="A38" s="1"/>
      <c r="B38" s="37" t="s">
        <v>59</v>
      </c>
      <c r="C38" s="1" t="s">
        <v>58</v>
      </c>
      <c r="D38" s="1" t="s">
        <v>44</v>
      </c>
    </row>
    <row r="39" spans="1:12" ht="21.75" customHeight="1"/>
    <row r="41" spans="1:12" ht="21.75" customHeight="1"/>
    <row r="43" spans="1:12" ht="28.5" customHeight="1"/>
  </sheetData>
  <mergeCells count="13">
    <mergeCell ref="B15:B16"/>
    <mergeCell ref="A20:A22"/>
    <mergeCell ref="B20:B22"/>
    <mergeCell ref="A26:A27"/>
    <mergeCell ref="B4:B7"/>
    <mergeCell ref="A1:G1"/>
    <mergeCell ref="B26:B27"/>
    <mergeCell ref="A29:A30"/>
    <mergeCell ref="B29:B30"/>
    <mergeCell ref="A9:A11"/>
    <mergeCell ref="B9:B11"/>
    <mergeCell ref="A4:A7"/>
    <mergeCell ref="A15:A16"/>
  </mergeCells>
  <phoneticPr fontId="5" type="noConversion"/>
  <printOptions horizontalCentered="1"/>
  <pageMargins left="0.39370078740157483" right="0.19685039370078741" top="0.19685039370078741" bottom="0.15748031496062992" header="0.19685039370078741" footer="0.19685039370078741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花蓮區每日可送檢體之學校排程</vt:lpstr>
      <vt:lpstr>花蓮區每日可送檢體之學校排程!Print_Area</vt:lpstr>
      <vt:lpstr>花蓮區每日可送檢體之學校排程!Print_Titles</vt:lpstr>
    </vt:vector>
  </TitlesOfParts>
  <Company>花蓮縣教育局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2017-07-25T03:38:47Z</cp:lastPrinted>
  <dcterms:created xsi:type="dcterms:W3CDTF">2005-07-08T05:43:10Z</dcterms:created>
  <dcterms:modified xsi:type="dcterms:W3CDTF">2018-08-09T08:40:55Z</dcterms:modified>
</cp:coreProperties>
</file>