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050" windowHeight="10665"/>
  </bookViews>
  <sheets>
    <sheet name="校群中心" sheetId="2" r:id="rId1"/>
    <sheet name="學校組" sheetId="1" r:id="rId2"/>
  </sheets>
  <calcPr calcId="145621"/>
</workbook>
</file>

<file path=xl/calcChain.xml><?xml version="1.0" encoding="utf-8"?>
<calcChain xmlns="http://schemas.openxmlformats.org/spreadsheetml/2006/main">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2" i="1"/>
  <c r="Q29" i="1" l="1"/>
  <c r="Q35" i="1" l="1"/>
  <c r="Q33" i="1"/>
  <c r="Q38" i="1"/>
  <c r="Q15" i="1"/>
  <c r="Q13" i="1"/>
  <c r="Q9" i="1"/>
  <c r="Q18" i="1"/>
  <c r="Q41" i="1"/>
  <c r="Q16" i="1"/>
  <c r="Q2" i="1"/>
  <c r="Q20" i="1"/>
  <c r="Q32" i="1"/>
  <c r="Q28" i="1"/>
  <c r="Q24" i="1"/>
  <c r="Q10" i="1"/>
  <c r="Q39" i="1"/>
  <c r="Q31" i="1"/>
  <c r="Q36" i="1"/>
  <c r="Q27" i="1"/>
  <c r="Q12" i="1"/>
  <c r="Q5" i="1"/>
  <c r="Q25" i="1"/>
  <c r="Q34" i="1"/>
  <c r="Q26" i="1"/>
  <c r="Q3" i="1"/>
  <c r="Q21" i="1"/>
  <c r="Q8" i="1"/>
  <c r="Q22" i="1"/>
  <c r="Q4" i="1"/>
  <c r="Q37" i="1"/>
  <c r="Q30" i="1"/>
  <c r="Q40" i="1"/>
  <c r="Q19" i="1"/>
  <c r="Q7" i="1"/>
  <c r="Q14" i="1"/>
  <c r="Q6" i="1"/>
  <c r="Q11" i="1"/>
  <c r="Q23" i="1"/>
  <c r="Q17" i="1"/>
  <c r="H3" i="2" l="1"/>
  <c r="I3" i="2" s="1"/>
  <c r="H4" i="2"/>
  <c r="I4" i="2" s="1"/>
  <c r="H5" i="2"/>
  <c r="I5" i="2" s="1"/>
  <c r="H6" i="2"/>
  <c r="I6" i="2" s="1"/>
  <c r="H7" i="2"/>
  <c r="I7" i="2" s="1"/>
  <c r="H8" i="2"/>
  <c r="I8" i="2" s="1"/>
  <c r="H9" i="2"/>
  <c r="I9" i="2" s="1"/>
  <c r="H10" i="2"/>
  <c r="I10" i="2" s="1"/>
  <c r="H11" i="2"/>
  <c r="I11" i="2" s="1"/>
  <c r="H12" i="2"/>
  <c r="I12" i="2" s="1"/>
  <c r="H13" i="2"/>
  <c r="I13" i="2" s="1"/>
  <c r="H14" i="2"/>
  <c r="I14" i="2" s="1"/>
  <c r="H15" i="2"/>
  <c r="I15" i="2" s="1"/>
  <c r="H16" i="2"/>
  <c r="I16" i="2" s="1"/>
  <c r="H17" i="2"/>
  <c r="I17" i="2" s="1"/>
  <c r="H2" i="2"/>
  <c r="I2" i="2" s="1"/>
</calcChain>
</file>

<file path=xl/sharedStrings.xml><?xml version="1.0" encoding="utf-8"?>
<sst xmlns="http://schemas.openxmlformats.org/spreadsheetml/2006/main" count="227" uniqueCount="184">
  <si>
    <t>編號</t>
  </si>
  <si>
    <t>學校</t>
  </si>
  <si>
    <t>評價</t>
  </si>
  <si>
    <t>花蓮縣玉里鎮三民國民小學</t>
  </si>
  <si>
    <t>績優</t>
  </si>
  <si>
    <t>花蓮縣玉里鎮大禹國民小學</t>
  </si>
  <si>
    <t>花蓮縣玉里鎮中城國民小學</t>
  </si>
  <si>
    <t>花蓮縣玉里鎮松浦國民小學</t>
  </si>
  <si>
    <t>花蓮縣玉里鎮高寮國民小學</t>
  </si>
  <si>
    <t>花蓮縣玉里鎮德武國民小學</t>
  </si>
  <si>
    <t>花蓮縣玉里鎮樂合國民小學</t>
  </si>
  <si>
    <t>花蓮縣玉里鎮觀音國民小學</t>
  </si>
  <si>
    <t>花蓮縣光復鄉西富國民小學</t>
  </si>
  <si>
    <t>花蓮縣吉安鄉太昌國民小學</t>
  </si>
  <si>
    <t>花蓮縣吉安鄉北昌國民小學</t>
  </si>
  <si>
    <t>花蓮縣吉安鄉光華國民小學</t>
  </si>
  <si>
    <t>花蓮縣吉安鄉吉安國民小學</t>
  </si>
  <si>
    <t>花蓮縣秀林鄉西寶國民小學</t>
  </si>
  <si>
    <t>花蓮縣秀林鄉和平國民小學</t>
  </si>
  <si>
    <t>花蓮縣秀林鄉富世國民小學</t>
  </si>
  <si>
    <t>花蓮縣秀林鄉景美國民小學</t>
  </si>
  <si>
    <t>花蓮縣卓溪鄉立山國民小學</t>
  </si>
  <si>
    <t>花蓮縣花蓮市中正國民小學</t>
  </si>
  <si>
    <t>花蓮縣花蓮市北濱國民小學</t>
  </si>
  <si>
    <t>花蓮縣花蓮市明義國民小學</t>
  </si>
  <si>
    <t>花蓮縣花蓮市信義國民小學</t>
  </si>
  <si>
    <t>花蓮縣富里鄉東里國民小學</t>
  </si>
  <si>
    <t>花蓮縣新城鄉北埔國民小學</t>
  </si>
  <si>
    <t>花蓮縣新城鄉嘉里國民小學</t>
  </si>
  <si>
    <t>花蓮縣瑞穗鄉富源國民小學</t>
  </si>
  <si>
    <t>107國教署
評價績優</t>
  </si>
  <si>
    <t>花蓮縣瑞穗鄉舞鶴國民小學</t>
  </si>
  <si>
    <t>花蓮縣瑞穗鄉鶴岡國民小學</t>
  </si>
  <si>
    <t>花蓮縣萬榮鄉西林國民小學</t>
  </si>
  <si>
    <t>花蓮縣萬榮鄉明利國民小學</t>
  </si>
  <si>
    <t>花蓮縣壽豐鄉月眉國民小學</t>
  </si>
  <si>
    <t>108國教署
評價績優</t>
  </si>
  <si>
    <t>花蓮縣壽豐鄉水璉國民小學</t>
  </si>
  <si>
    <t>花蓮縣壽豐鄉志學國民小學</t>
  </si>
  <si>
    <t>花蓮縣鳳林鎮大榮國民小學</t>
  </si>
  <si>
    <t>花蓮縣鳳林鎮長橋國民小學</t>
  </si>
  <si>
    <t>花蓮縣縣立三民國中</t>
  </si>
  <si>
    <t>花蓮縣縣立東里國中</t>
  </si>
  <si>
    <t>花蓮縣縣立富里國中</t>
  </si>
  <si>
    <t>花蓮縣豐濱鄉港口國民小學</t>
  </si>
  <si>
    <t>花蓮縣豐濱鄉豐濱國民小學</t>
  </si>
  <si>
    <t>多數議題均達縣本指標，且具體說明活動執行內容(含日期、日期、參與人數等)，唯無檳校園率為85.71%，是否有學生誤答或其他因素，建議可了解原因並思考解決策略。</t>
  </si>
  <si>
    <t>各議題均落實執行，且藉由活動成果表清楚說明健康促進學校各議題執行策略之人事時地，且有良好成效</t>
  </si>
  <si>
    <t>過輕體位比率高達47%，需確認</t>
  </si>
  <si>
    <t>全校雖只有12人，體位適中比率高達83%，檳榔防制和性教育都能維持100%。執行具有很好的績效</t>
  </si>
  <si>
    <t>填報錯誤？嚼檳100%</t>
  </si>
  <si>
    <t>填報錯誤？無檳校園0%</t>
  </si>
  <si>
    <t>全校125人，體位適中比率高達78%，過重+肥胖比率14%、過輕2%，檳榔防制和性教育亦有達到標準</t>
  </si>
  <si>
    <t>全校35人，體位適中高達80%，過重+肥胖比率19%，無過輕者；檳榔防制和性教育都能維持100%。具有執行績效。</t>
  </si>
  <si>
    <t>全校57人，體位適中比率高達75%，過重+肥胖比率18%、過輕比率5%，檳榔防制和性教育都達100%。</t>
  </si>
  <si>
    <t>資料只呈現上學期</t>
    <phoneticPr fontId="1" type="noConversion"/>
  </si>
  <si>
    <t>資料倒置</t>
    <phoneticPr fontId="1" type="noConversion"/>
  </si>
  <si>
    <t>校群</t>
  </si>
  <si>
    <t>中心學校</t>
  </si>
  <si>
    <t>市1區</t>
  </si>
  <si>
    <t>中正國小</t>
  </si>
  <si>
    <t>指標數據分析依據各校各議題分析清楚，值得他校參考。 
檢討中指出未來將身體活動(如跑步等)數據載入智慧科技，隨時看到自己每天體能的進步，家長也能收到孩子運動數據。期待見到這方面的規劃。</t>
  </si>
  <si>
    <t>市2區</t>
  </si>
  <si>
    <t>復興國小</t>
  </si>
  <si>
    <t>接觸戶外 踏查美崙山是很好的教育，可惜參與人數少 
邀請驗光師到校也是很好的策略，建議繼續努力。</t>
  </si>
  <si>
    <t>吉安區</t>
  </si>
  <si>
    <t>吉安國中</t>
  </si>
  <si>
    <t xml:space="preserve">因受疫情期末校群學生成果闖關活動未能辦理，很可惜創意的活動未能執行。 
沒看到詳盡的成果報告 
</t>
  </si>
  <si>
    <t>秀林區</t>
  </si>
  <si>
    <t>和平國小</t>
  </si>
  <si>
    <t>建議合併校群的資料，並做一個總表進行評估是否進步。校群內各校執行具體認真。但有些學校的菸檳使用後測反而提升，是否誤答或真實如此，值得重視後續的處理方式。</t>
  </si>
  <si>
    <t>新城區</t>
  </si>
  <si>
    <t>嘉里國小</t>
  </si>
  <si>
    <t>成果撰寫有統整各校的數據，各校的成果簡報豐富具體，並都有檢討，指示檢討時可以更具體地找出有效策略為佳。</t>
  </si>
  <si>
    <t>壽豐1區</t>
  </si>
  <si>
    <t>銅蘭國小</t>
  </si>
  <si>
    <t>沒看到詳盡的成果報告</t>
  </si>
  <si>
    <t>壽豐2區</t>
  </si>
  <si>
    <t>月眉國小</t>
  </si>
  <si>
    <t>分析數據具體，各校成果明確，並列出各校特色，可以作為他校的參考。</t>
  </si>
  <si>
    <t>鳳林區</t>
  </si>
  <si>
    <t>鳳林國小</t>
  </si>
  <si>
    <t>各校的成果貼成一個ppt頁面很難看的清楚，但校群的繪畫比賽值得推廣，增加學生的參與度。</t>
  </si>
  <si>
    <t>光復區</t>
  </si>
  <si>
    <t>富源國中</t>
  </si>
  <si>
    <t>各校簡報清楚，但對於成果數據呈現應更清楚表述，若能列出各校特色，並加以統整各校成果為總表更佳。</t>
  </si>
  <si>
    <t>瑞穗區</t>
  </si>
  <si>
    <t>舞鶴國小</t>
  </si>
  <si>
    <t xml:space="preserve">沒看到詳盡的校群成果報告及數據， 無法進行進一步的評估成果 
運用網路硬碟進行成果的分享與彙整 
</t>
  </si>
  <si>
    <t>萬榮區</t>
  </si>
  <si>
    <t>紅葉國小</t>
  </si>
  <si>
    <t>沒看到詳盡的校群成果報告及數據， 無法進行進一步的評估成果 
紅葉國小行動計畫bmi肥胖數值反而增加，建議與專家分析找出原因。</t>
  </si>
  <si>
    <t>豐濱區</t>
  </si>
  <si>
    <t>豐濱國小</t>
  </si>
  <si>
    <t>各校依據表格分析數據具體清楚，各校成果明確，並列出各校特色，可以作為他校的參考。但建議校群中心應該統整列表各校是否達成目標。</t>
  </si>
  <si>
    <t>玉里1區</t>
  </si>
  <si>
    <t>德武國小</t>
  </si>
  <si>
    <t>校群報告撰寫統整良好，可以作為他校的參考。但建議校群中心應該統整列表各校是否達成目標。但特色應針對各校列出，並有數據輔佐更佳。</t>
  </si>
  <si>
    <t>玉里2區</t>
  </si>
  <si>
    <t>玉里國小</t>
  </si>
  <si>
    <t>校群報告撰寫統整良好，可以作為他校的參考。各校的參與人數等等均明確統計，但建議校群中心應該統整列表各校是否達成目標。四格漫畫比賽成果豐碩。</t>
  </si>
  <si>
    <t>卓溪區</t>
  </si>
  <si>
    <t>卓楓國小</t>
  </si>
  <si>
    <t>各校的訪視紀錄完整，校群中心學校應該統整列表各校是否達成目標</t>
  </si>
  <si>
    <t>富里區</t>
  </si>
  <si>
    <t>富北國中</t>
  </si>
  <si>
    <t>各校的成果完整，校群中心學校富北國中簡報成果清楚具體，但應該統整列表各校是否達成目標</t>
  </si>
  <si>
    <t>校群各項資料統計詳實，有校群輔導訪視，並有共同的策略與行動，量化成效指標具體，並據以檢討未來的改進方向。</t>
  </si>
  <si>
    <t>有校群輔導訪視及校群聯合活動，量化資料及成效指標簡明清楚，並能據以檢討未來的改進方向。</t>
  </si>
  <si>
    <t>有校群輔導訪視。建議可呈現校群內的健康資料及校群推動情形。</t>
  </si>
  <si>
    <t>資料中僅看到各校健促成果簡報，無法瞭解校群的運作情形。</t>
  </si>
  <si>
    <t>校群問題分析明確，有校群輔導訪視及增能研習，有共同策略及校群聯合活動但也能保有各校特色，量化成效指標明確且正向，並據以檢討未來的改進方向。</t>
  </si>
  <si>
    <t>有校群輔導訪視及增能研習，並有校群聯合活動。建議成效指標可呈現量化資料。</t>
  </si>
  <si>
    <t>校群問題分析明確，有校群輔導訪視及增能研習，有校群聯合活動並結合社區資源。量化成效指標明確且正向。</t>
  </si>
  <si>
    <t>資料中僅看到各校的健促成果簡報，無法瞭解校群的運作情形。</t>
  </si>
  <si>
    <t>有校群輔導訪視及增能研習。建議成效指標可呈現量化資料，。</t>
  </si>
  <si>
    <t>有校群輔導訪視，並有共同的策略與行動。建議成效指標可呈現量化資料。</t>
  </si>
  <si>
    <t>呈現校群合併的數據，有校群聯合的活動並走入社區，有校群輔導訪視及增能研習等活動，可見校群運作良好</t>
  </si>
  <si>
    <t>校群各校資料統計詳實，有校群輔導訪視，並有共同的策略與行動</t>
  </si>
  <si>
    <t>資料中僅看到各校的健促訪視記錄表，從中可看到校群會議的召開記錄，其他校群運作狀況則無法瞭解。</t>
  </si>
  <si>
    <t>未分別描述校群六大範疇實施策略，只簡單描述步道踏查與驗光師講座兩項校群活動。只以國中小分別提出視力不良率間差異，只沒有特殊作為。</t>
  </si>
  <si>
    <t>把校群內學校的簡報全部放在一起，共177頁簡報，未描述中心學校如何統整校群推動健促學校計畫。</t>
  </si>
  <si>
    <t>依據校群健康需求評估發現問題，進行會議討論達成校群共識，依據六大範疇設計校群共同策略、辦理校群活動，並呈現校群各學校特色，最後各項指標均呈現改善成效。</t>
  </si>
  <si>
    <t>只呈現兩次輔導訪視紀錄、校群活動大會師活動，未見整體校群實施策略與改善成效。</t>
  </si>
  <si>
    <t>依據各校問題進行問題評估，建立校群共識，為尚無法依據六大範疇分別呈現各校介入錯事與具體投入性成效，但具體彙整校群改善成效尚佳。</t>
  </si>
  <si>
    <t>整份報告將各校成果連接，無法彙整校群問題評估、介入措施、改善成效等具體內容。</t>
  </si>
  <si>
    <t>如同前醫中心學校，整份報告只將各校成果連接，無法彙整校群問題評估、介入措施、改善成效等具體內容。</t>
  </si>
  <si>
    <t>只呈現輔導訪視會議、教師增能活動、未呈現校群問題評估、六大範疇介入措施與具體改善成效等。</t>
  </si>
  <si>
    <t>如同前醫中心學校，整份報告呈現訪視會議與共同活動，無法彙整校群問題評估、介入措施、改善成效等具體內容。</t>
  </si>
  <si>
    <t>只呈現豐濱國小本校自己的部分健康促進學校實施內容，非整體校群完成資料內容，並未呈現校群投入成效與改善成效。</t>
  </si>
  <si>
    <t>中心學校根據結合校群行政、環境與各項資源，進行問題評估，依據六大範疇推動各項口腔衛生健康促進策略，改善成效上加，唯未呈現六大範疇各校具體投入人、事、時、地、物與各校改善成效量化資料。</t>
  </si>
  <si>
    <t>能彙整校群資料分析，策略清楚，針對幾所體位不良率較高的學校能提出建議。</t>
  </si>
  <si>
    <t>能彙整校群資料分析，因國中小學放在同一校群，導致近視不良率較高，有提出建議，較缺乏整體的策略。</t>
  </si>
  <si>
    <t>缺乏校群資料彙整及相關主題說明。</t>
  </si>
  <si>
    <t>缺乏校群資料彙整，及整體評量。</t>
  </si>
  <si>
    <t>能彙整校群資料分析，也有各校共同策略及特色說明，針對性教育提出建議。</t>
  </si>
  <si>
    <t>缺乏校群資料彙整，及整體評量，僅活動紀錄，有反思。</t>
  </si>
  <si>
    <t>能彙整校群資料分析，策略清楚，也有效群特色描述，活動結合鄉公所資源讓效益擴大。</t>
  </si>
  <si>
    <t>缺乏校群資料彙整，及整體評量，但每校的海報能了解各校執行情況。</t>
  </si>
  <si>
    <t>缺乏校群資料彙整，及整體評量，僅活動紀錄，缺反思。</t>
  </si>
  <si>
    <t>缺乏校群資料彙整，及整體評量，有七校闖關活動，建議可結合鄉長頒獎。</t>
  </si>
  <si>
    <t>計畫描述校群活動，也有口腔保健校群前後分析檢討，但報告含其他議題，建議聚焦口腔保健即可。</t>
  </si>
  <si>
    <t>能彙整校群參加活動的資料人數，配合單位及總場次，詳細清楚，但對於成效面(菸檳知識)較沒有呈現。</t>
  </si>
  <si>
    <t>缺乏校群資料彙整，校群推動策略以及前後側分析資料與整理</t>
  </si>
  <si>
    <t xml:space="preserve">依據各校群健康體位現況進行問題評估，依據問題訂定改善目標，「花蓮市1區校群9所學校體位不良學生總計1486人體位不良比率28.31~48.88%平均值36.65 %%，各校主客觀資料蒐集後，依各校狀況擬定改善策略，目標體位不良平均值低於全縣平均值」。依據六大範疇分別彙整並列表描述各校執行策略，最後提出改善成效，堪稱執行健康促進學校計畫擔任中心學校之典範作法，值得獎勵。 </t>
  </si>
  <si>
    <t>中心學校根據結合校群行政、環境與各項資源，進行問題評估，依據六大範疇推動各項菸檳防治策略，並具體呈現各校六大範疇具體投入人、事、時、地、物等量化成效，唯未呈現各校改善成效內容。</t>
  </si>
  <si>
    <t>中心學校只呈現各一份校輔導訪視表，未呈現校群根據各校重點問題評估、六大範疇介入成效與最終整體校群改善成效等具體措施與成果。</t>
  </si>
  <si>
    <t>中心學校只呈現各校期末報告PPT，未成效校群根據各校重點問題評估、六大範疇介入成效與最終整體校群改善成效等具體措施與成果。</t>
  </si>
  <si>
    <t>報告內容只有「時間：109.11.18 地點：宜昌國小 吉安校群各校負責承辦人皆有參加，校群夥伴會中建立聯絡網及共識，並訂下期初會議時間與報告學校原訂110.5.27辦理期末校群學生成果闖關活動，因疫情嚴峻，取消辦理。原訂110.6.2於中心學校辦理期末輔導訪視會議，因疫情升級為三級防疫，改採用書面審查期末資料。 校群學校各校資料，統一傳送給輔導教授審閱，並提供諮詢輔導」。其餘未描述任何推動健促學校任何內容，真不知所云。</t>
    <phoneticPr fontId="1" type="noConversion"/>
  </si>
  <si>
    <t>總分</t>
    <phoneticPr fontId="1" type="noConversion"/>
  </si>
  <si>
    <t>平均</t>
    <phoneticPr fontId="1" type="noConversion"/>
  </si>
  <si>
    <t>計畫描述校群活動，缺乏校群前後分析檢討，但有彙整各校重點推動項目。</t>
    <phoneticPr fontId="1" type="noConversion"/>
  </si>
  <si>
    <t>排名</t>
    <phoneticPr fontId="1" type="noConversion"/>
  </si>
  <si>
    <r>
      <t xml:space="preserve">評語
</t>
    </r>
    <r>
      <rPr>
        <b/>
        <sz val="12"/>
        <color rgb="FF000000"/>
        <rFont val="標楷體"/>
        <family val="4"/>
        <charset val="136"/>
      </rPr>
      <t>(請擇優撰寫重點評語)</t>
    </r>
  </si>
  <si>
    <t>呈現清楚、目標達成率書寫清楚上學期與下學期均有檢討</t>
    <phoneticPr fontId="1" type="noConversion"/>
  </si>
  <si>
    <t>指標成果良好，跟社區結合，偏鄉可以融入代間學習值得鼓勵</t>
    <phoneticPr fontId="1" type="noConversion"/>
  </si>
  <si>
    <t>三大議題的改善成效卓越</t>
    <phoneticPr fontId="1" type="noConversion"/>
  </si>
  <si>
    <t>指標羅列清楚，並且與縣指標進行比較，針對重點議題，執行的過程也書寫十分清楚，非常認真推動</t>
    <phoneticPr fontId="1" type="noConversion"/>
  </si>
  <si>
    <t>重點議題推動，十分認真，前後測檢討也很清楚呈現</t>
    <phoneticPr fontId="1" type="noConversion"/>
  </si>
  <si>
    <t>全校15人，體位適中比率高達86%，過重+肥胖比率13%，無過輕者，檳榔防制和性教育都有達到標準
推動過程寫得很清楚，落實度好,非常認真的學校</t>
    <phoneticPr fontId="1" type="noConversion"/>
  </si>
  <si>
    <t>六大議題能依六大範疇執行，並具體說明執行策略之人事時地及執行內容，唯體位不良(肥胖與過重)有上升趨勢，可再思考解決策略
表現穩健，推動落實</t>
    <phoneticPr fontId="1" type="noConversion"/>
  </si>
  <si>
    <t>平均</t>
    <phoneticPr fontId="1" type="noConversion"/>
  </si>
  <si>
    <t>視力保健(就醫率20%、後測20%、書面60%、加分)</t>
    <phoneticPr fontId="1" type="noConversion"/>
  </si>
  <si>
    <t>視力排序</t>
    <phoneticPr fontId="1" type="noConversion"/>
  </si>
  <si>
    <t>口腔排序</t>
    <phoneticPr fontId="1" type="noConversion"/>
  </si>
  <si>
    <t>健康體位(適中率20%、後測20%、書面60%、加分)</t>
    <phoneticPr fontId="1" type="noConversion"/>
  </si>
  <si>
    <t>口腔保健(就醫率20%、後測20%、書面60%、加分)</t>
    <phoneticPr fontId="1" type="noConversion"/>
  </si>
  <si>
    <t>體位排序</t>
    <phoneticPr fontId="1" type="noConversion"/>
  </si>
  <si>
    <t>菸檳防制(國中：衛生局評鑑分數20%、後測20%；國小：後測40%，書面60%、加分)</t>
    <phoneticPr fontId="1" type="noConversion"/>
  </si>
  <si>
    <t>菸檳排序</t>
    <phoneticPr fontId="1" type="noConversion"/>
  </si>
  <si>
    <t>性教育(含愛滋防治)後測40%、書面60%、加分</t>
    <phoneticPr fontId="1" type="noConversion"/>
  </si>
  <si>
    <t>性教育排序</t>
    <phoneticPr fontId="1" type="noConversion"/>
  </si>
  <si>
    <t>全民健保(含正確用藥)後測40%、書面60%、加分</t>
    <phoneticPr fontId="1" type="noConversion"/>
  </si>
  <si>
    <t>全民健保排序</t>
    <phoneticPr fontId="1" type="noConversion"/>
  </si>
  <si>
    <t>總分加總</t>
    <phoneticPr fontId="1" type="noConversion"/>
  </si>
  <si>
    <t>總分排序</t>
    <phoneticPr fontId="1" type="noConversion"/>
  </si>
  <si>
    <t>評分
委員1</t>
    <phoneticPr fontId="1" type="noConversion"/>
  </si>
  <si>
    <t>評分
委員2</t>
    <phoneticPr fontId="1" type="noConversion"/>
  </si>
  <si>
    <t>評分
委員3</t>
    <phoneticPr fontId="1" type="noConversion"/>
  </si>
  <si>
    <t>評分
委員4</t>
    <phoneticPr fontId="1" type="noConversion"/>
  </si>
  <si>
    <t>評語
委員1</t>
    <phoneticPr fontId="1" type="noConversion"/>
  </si>
  <si>
    <t>評語
委員2</t>
    <phoneticPr fontId="1" type="noConversion"/>
  </si>
  <si>
    <t>評語
委員3</t>
    <phoneticPr fontId="1" type="noConversion"/>
  </si>
  <si>
    <t>評語
委員4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</si>
</sst>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_);[Red]\(0\)"/>
  </numFmts>
  <fonts count="12">
    <font>
      <sz val="12"/>
      <color theme="1"/>
      <name val="新細明體"/>
      <family val="2"/>
      <charset val="136"/>
      <scheme val="minor"/>
    </font>
    <font>
      <sz val="9"/>
      <name val="新細明體"/>
      <family val="2"/>
      <charset val="136"/>
      <scheme val="minor"/>
    </font>
    <font>
      <sz val="12"/>
      <color rgb="FF000000"/>
      <name val="標楷體"/>
      <family val="4"/>
      <charset val="136"/>
    </font>
    <font>
      <sz val="12"/>
      <color theme="1"/>
      <name val="標楷體"/>
      <family val="4"/>
      <charset val="136"/>
    </font>
    <font>
      <sz val="14"/>
      <color rgb="FF000000"/>
      <name val="標楷體"/>
      <family val="4"/>
      <charset val="136"/>
    </font>
    <font>
      <sz val="10"/>
      <color theme="1"/>
      <name val="標楷體"/>
      <family val="4"/>
      <charset val="136"/>
    </font>
    <font>
      <sz val="10"/>
      <color rgb="FF000000"/>
      <name val="標楷體"/>
      <family val="4"/>
      <charset val="136"/>
    </font>
    <font>
      <sz val="12"/>
      <color rgb="FF000000"/>
      <name val="DFKai-SB"/>
      <family val="4"/>
    </font>
    <font>
      <sz val="12"/>
      <color theme="1"/>
      <name val="DFKai-SB"/>
      <family val="4"/>
    </font>
    <font>
      <b/>
      <sz val="12"/>
      <color rgb="FF000000"/>
      <name val="標楷體"/>
      <family val="4"/>
      <charset val="136"/>
    </font>
    <font>
      <sz val="12"/>
      <color rgb="FFFF0000"/>
      <name val="DFKai-SB"/>
      <family val="4"/>
    </font>
    <font>
      <sz val="12"/>
      <color rgb="FFFF0000"/>
      <name val="標楷體"/>
      <family val="4"/>
      <charset val="136"/>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lignment vertical="center"/>
    </xf>
    <xf numFmtId="0" fontId="3"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0" xfId="0" applyNumberFormat="1" applyFont="1">
      <alignment vertical="center"/>
    </xf>
    <xf numFmtId="176" fontId="3" fillId="4" borderId="1" xfId="0" applyNumberFormat="1" applyFont="1" applyFill="1" applyBorder="1" applyAlignment="1">
      <alignment horizontal="center" vertical="center"/>
    </xf>
    <xf numFmtId="177" fontId="3"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2" fillId="6" borderId="1" xfId="0" applyFont="1" applyFill="1" applyBorder="1" applyAlignment="1">
      <alignment horizontal="center" vertical="center"/>
    </xf>
    <xf numFmtId="176" fontId="3" fillId="6" borderId="1" xfId="0" applyNumberFormat="1" applyFont="1" applyFill="1" applyBorder="1" applyAlignment="1">
      <alignment horizontal="center" vertical="center"/>
    </xf>
    <xf numFmtId="177" fontId="3" fillId="6"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zoomScale="70" zoomScaleNormal="70" workbookViewId="0">
      <selection activeCell="N2" sqref="N2"/>
    </sheetView>
  </sheetViews>
  <sheetFormatPr defaultColWidth="8.875" defaultRowHeight="16.5"/>
  <cols>
    <col min="1" max="1" width="6.25" style="10" customWidth="1"/>
    <col min="2" max="2" width="8.875" style="10"/>
    <col min="3" max="3" width="11.75" style="10" customWidth="1"/>
    <col min="4" max="10" width="12.125" style="10" customWidth="1"/>
    <col min="11" max="11" width="45.375" style="10" customWidth="1"/>
    <col min="12" max="12" width="33.875" style="10" customWidth="1"/>
    <col min="13" max="13" width="55.75" style="10" customWidth="1"/>
    <col min="14" max="14" width="26.375" style="9" customWidth="1"/>
    <col min="15" max="16384" width="8.875" style="9"/>
  </cols>
  <sheetData>
    <row r="1" spans="1:14" ht="39">
      <c r="A1" s="2" t="s">
        <v>0</v>
      </c>
      <c r="B1" s="2" t="s">
        <v>57</v>
      </c>
      <c r="C1" s="2" t="s">
        <v>58</v>
      </c>
      <c r="D1" s="7" t="s">
        <v>176</v>
      </c>
      <c r="E1" s="7" t="s">
        <v>177</v>
      </c>
      <c r="F1" s="7" t="s">
        <v>178</v>
      </c>
      <c r="G1" s="7" t="s">
        <v>179</v>
      </c>
      <c r="H1" s="7" t="s">
        <v>149</v>
      </c>
      <c r="I1" s="7" t="s">
        <v>150</v>
      </c>
      <c r="J1" s="7" t="s">
        <v>152</v>
      </c>
      <c r="K1" s="7" t="s">
        <v>180</v>
      </c>
      <c r="L1" s="7" t="s">
        <v>181</v>
      </c>
      <c r="M1" s="7" t="s">
        <v>182</v>
      </c>
      <c r="N1" s="7" t="s">
        <v>183</v>
      </c>
    </row>
    <row r="2" spans="1:14" ht="85.5">
      <c r="A2" s="14">
        <v>1</v>
      </c>
      <c r="B2" s="14" t="s">
        <v>59</v>
      </c>
      <c r="C2" s="14" t="s">
        <v>60</v>
      </c>
      <c r="D2" s="14">
        <v>83</v>
      </c>
      <c r="E2" s="14">
        <v>93</v>
      </c>
      <c r="F2" s="14">
        <v>94</v>
      </c>
      <c r="G2" s="14">
        <v>88</v>
      </c>
      <c r="H2" s="14">
        <f t="shared" ref="H2:H17" si="0">D2+E2+F2+G2</f>
        <v>358</v>
      </c>
      <c r="I2" s="14">
        <f t="shared" ref="I2:I17" si="1">H2/4</f>
        <v>89.5</v>
      </c>
      <c r="J2" s="14">
        <v>2</v>
      </c>
      <c r="K2" s="16" t="s">
        <v>61</v>
      </c>
      <c r="L2" s="16" t="s">
        <v>107</v>
      </c>
      <c r="M2" s="17" t="s">
        <v>144</v>
      </c>
      <c r="N2" s="17" t="s">
        <v>131</v>
      </c>
    </row>
    <row r="3" spans="1:14" ht="57">
      <c r="A3" s="2">
        <v>2</v>
      </c>
      <c r="B3" s="2" t="s">
        <v>62</v>
      </c>
      <c r="C3" s="2" t="s">
        <v>63</v>
      </c>
      <c r="D3" s="2">
        <v>77</v>
      </c>
      <c r="E3" s="2">
        <v>89</v>
      </c>
      <c r="F3" s="2">
        <v>70</v>
      </c>
      <c r="G3" s="2">
        <v>85</v>
      </c>
      <c r="H3" s="2">
        <f t="shared" si="0"/>
        <v>321</v>
      </c>
      <c r="I3" s="2">
        <f t="shared" si="1"/>
        <v>80.25</v>
      </c>
      <c r="J3" s="2">
        <v>6</v>
      </c>
      <c r="K3" s="11" t="s">
        <v>64</v>
      </c>
      <c r="L3" s="11" t="s">
        <v>108</v>
      </c>
      <c r="M3" s="12" t="s">
        <v>120</v>
      </c>
      <c r="N3" s="12" t="s">
        <v>132</v>
      </c>
    </row>
    <row r="4" spans="1:14" ht="99.75">
      <c r="A4" s="2">
        <v>3</v>
      </c>
      <c r="B4" s="2" t="s">
        <v>65</v>
      </c>
      <c r="C4" s="2" t="s">
        <v>66</v>
      </c>
      <c r="D4" s="2">
        <v>60</v>
      </c>
      <c r="E4" s="2">
        <v>80</v>
      </c>
      <c r="F4" s="2">
        <v>70</v>
      </c>
      <c r="G4" s="2">
        <v>75</v>
      </c>
      <c r="H4" s="2">
        <f t="shared" si="0"/>
        <v>285</v>
      </c>
      <c r="I4" s="2">
        <f t="shared" si="1"/>
        <v>71.25</v>
      </c>
      <c r="J4" s="2">
        <v>16</v>
      </c>
      <c r="K4" s="11" t="s">
        <v>67</v>
      </c>
      <c r="L4" s="11" t="s">
        <v>109</v>
      </c>
      <c r="M4" s="12" t="s">
        <v>148</v>
      </c>
      <c r="N4" s="12" t="s">
        <v>133</v>
      </c>
    </row>
    <row r="5" spans="1:14" ht="57">
      <c r="A5" s="2">
        <v>4</v>
      </c>
      <c r="B5" s="2" t="s">
        <v>68</v>
      </c>
      <c r="C5" s="2" t="s">
        <v>69</v>
      </c>
      <c r="D5" s="2">
        <v>75</v>
      </c>
      <c r="E5" s="2">
        <v>78</v>
      </c>
      <c r="F5" s="2">
        <v>70</v>
      </c>
      <c r="G5" s="2">
        <v>78</v>
      </c>
      <c r="H5" s="2">
        <f t="shared" si="0"/>
        <v>301</v>
      </c>
      <c r="I5" s="2">
        <f t="shared" si="1"/>
        <v>75.25</v>
      </c>
      <c r="J5" s="2">
        <v>14</v>
      </c>
      <c r="K5" s="11" t="s">
        <v>70</v>
      </c>
      <c r="L5" s="11" t="s">
        <v>110</v>
      </c>
      <c r="M5" s="12" t="s">
        <v>121</v>
      </c>
      <c r="N5" s="12" t="s">
        <v>134</v>
      </c>
    </row>
    <row r="6" spans="1:14" ht="57">
      <c r="A6" s="14">
        <v>5</v>
      </c>
      <c r="B6" s="14" t="s">
        <v>71</v>
      </c>
      <c r="C6" s="14" t="s">
        <v>72</v>
      </c>
      <c r="D6" s="14">
        <v>84</v>
      </c>
      <c r="E6" s="14">
        <v>95</v>
      </c>
      <c r="F6" s="14">
        <v>90</v>
      </c>
      <c r="G6" s="14">
        <v>90</v>
      </c>
      <c r="H6" s="14">
        <f t="shared" si="0"/>
        <v>359</v>
      </c>
      <c r="I6" s="14">
        <f t="shared" si="1"/>
        <v>89.75</v>
      </c>
      <c r="J6" s="14">
        <v>1</v>
      </c>
      <c r="K6" s="16" t="s">
        <v>73</v>
      </c>
      <c r="L6" s="16" t="s">
        <v>111</v>
      </c>
      <c r="M6" s="17" t="s">
        <v>122</v>
      </c>
      <c r="N6" s="17" t="s">
        <v>135</v>
      </c>
    </row>
    <row r="7" spans="1:14" ht="28.5">
      <c r="A7" s="2">
        <v>6</v>
      </c>
      <c r="B7" s="2" t="s">
        <v>74</v>
      </c>
      <c r="C7" s="2" t="s">
        <v>75</v>
      </c>
      <c r="D7" s="2">
        <v>60</v>
      </c>
      <c r="E7" s="2">
        <v>82</v>
      </c>
      <c r="F7" s="2">
        <v>70</v>
      </c>
      <c r="G7" s="2">
        <v>82</v>
      </c>
      <c r="H7" s="2">
        <f t="shared" si="0"/>
        <v>294</v>
      </c>
      <c r="I7" s="2">
        <f t="shared" si="1"/>
        <v>73.5</v>
      </c>
      <c r="J7" s="2">
        <v>15</v>
      </c>
      <c r="K7" s="11" t="s">
        <v>76</v>
      </c>
      <c r="L7" s="11" t="s">
        <v>112</v>
      </c>
      <c r="M7" s="12" t="s">
        <v>123</v>
      </c>
      <c r="N7" s="12" t="s">
        <v>136</v>
      </c>
    </row>
    <row r="8" spans="1:14" ht="42.75">
      <c r="A8" s="14">
        <v>7</v>
      </c>
      <c r="B8" s="14" t="s">
        <v>77</v>
      </c>
      <c r="C8" s="14" t="s">
        <v>78</v>
      </c>
      <c r="D8" s="14">
        <v>84</v>
      </c>
      <c r="E8" s="14">
        <v>91</v>
      </c>
      <c r="F8" s="14">
        <v>88</v>
      </c>
      <c r="G8" s="14">
        <v>92</v>
      </c>
      <c r="H8" s="14">
        <f t="shared" si="0"/>
        <v>355</v>
      </c>
      <c r="I8" s="14">
        <f t="shared" si="1"/>
        <v>88.75</v>
      </c>
      <c r="J8" s="14">
        <v>3</v>
      </c>
      <c r="K8" s="16" t="s">
        <v>79</v>
      </c>
      <c r="L8" s="16" t="s">
        <v>113</v>
      </c>
      <c r="M8" s="17" t="s">
        <v>124</v>
      </c>
      <c r="N8" s="17" t="s">
        <v>137</v>
      </c>
    </row>
    <row r="9" spans="1:14" ht="42.75">
      <c r="A9" s="2">
        <v>8</v>
      </c>
      <c r="B9" s="2" t="s">
        <v>80</v>
      </c>
      <c r="C9" s="2" t="s">
        <v>81</v>
      </c>
      <c r="D9" s="2">
        <v>77</v>
      </c>
      <c r="E9" s="2">
        <v>78</v>
      </c>
      <c r="F9" s="2">
        <v>70</v>
      </c>
      <c r="G9" s="15">
        <v>82</v>
      </c>
      <c r="H9" s="2">
        <f t="shared" si="0"/>
        <v>307</v>
      </c>
      <c r="I9" s="2">
        <f t="shared" si="1"/>
        <v>76.75</v>
      </c>
      <c r="J9" s="2">
        <v>10</v>
      </c>
      <c r="K9" s="11" t="s">
        <v>82</v>
      </c>
      <c r="L9" s="11" t="s">
        <v>114</v>
      </c>
      <c r="M9" s="12" t="s">
        <v>125</v>
      </c>
      <c r="N9" s="12" t="s">
        <v>138</v>
      </c>
    </row>
    <row r="10" spans="1:14" ht="42.75">
      <c r="A10" s="2">
        <v>9</v>
      </c>
      <c r="B10" s="2" t="s">
        <v>83</v>
      </c>
      <c r="C10" s="2" t="s">
        <v>84</v>
      </c>
      <c r="D10" s="2">
        <v>80</v>
      </c>
      <c r="E10" s="2">
        <v>84</v>
      </c>
      <c r="F10" s="2">
        <v>70</v>
      </c>
      <c r="G10" s="15">
        <v>82</v>
      </c>
      <c r="H10" s="2">
        <f t="shared" si="0"/>
        <v>316</v>
      </c>
      <c r="I10" s="2">
        <f t="shared" si="1"/>
        <v>79</v>
      </c>
      <c r="J10" s="2">
        <v>7</v>
      </c>
      <c r="K10" s="11" t="s">
        <v>85</v>
      </c>
      <c r="L10" s="11" t="s">
        <v>112</v>
      </c>
      <c r="M10" s="12" t="s">
        <v>126</v>
      </c>
      <c r="N10" s="12" t="s">
        <v>151</v>
      </c>
    </row>
    <row r="11" spans="1:14" ht="57">
      <c r="A11" s="2">
        <v>10</v>
      </c>
      <c r="B11" s="2" t="s">
        <v>86</v>
      </c>
      <c r="C11" s="2" t="s">
        <v>87</v>
      </c>
      <c r="D11" s="2">
        <v>70</v>
      </c>
      <c r="E11" s="2">
        <v>82</v>
      </c>
      <c r="F11" s="2">
        <v>70</v>
      </c>
      <c r="G11" s="15">
        <v>80</v>
      </c>
      <c r="H11" s="2">
        <f t="shared" si="0"/>
        <v>302</v>
      </c>
      <c r="I11" s="2">
        <f t="shared" si="1"/>
        <v>75.5</v>
      </c>
      <c r="J11" s="2">
        <v>13</v>
      </c>
      <c r="K11" s="11" t="s">
        <v>88</v>
      </c>
      <c r="L11" s="11" t="s">
        <v>115</v>
      </c>
      <c r="M11" s="12" t="s">
        <v>127</v>
      </c>
      <c r="N11" s="12" t="s">
        <v>139</v>
      </c>
    </row>
    <row r="12" spans="1:14" ht="57">
      <c r="A12" s="2">
        <v>11</v>
      </c>
      <c r="B12" s="2" t="s">
        <v>89</v>
      </c>
      <c r="C12" s="2" t="s">
        <v>90</v>
      </c>
      <c r="D12" s="2">
        <v>70</v>
      </c>
      <c r="E12" s="2">
        <v>84</v>
      </c>
      <c r="F12" s="2">
        <v>70</v>
      </c>
      <c r="G12" s="2">
        <v>84</v>
      </c>
      <c r="H12" s="2">
        <f t="shared" si="0"/>
        <v>308</v>
      </c>
      <c r="I12" s="2">
        <f t="shared" si="1"/>
        <v>77</v>
      </c>
      <c r="J12" s="2">
        <v>9</v>
      </c>
      <c r="K12" s="11" t="s">
        <v>91</v>
      </c>
      <c r="L12" s="11" t="s">
        <v>112</v>
      </c>
      <c r="M12" s="12" t="s">
        <v>128</v>
      </c>
      <c r="N12" s="12" t="s">
        <v>140</v>
      </c>
    </row>
    <row r="13" spans="1:14" ht="42.75">
      <c r="A13" s="2">
        <v>12</v>
      </c>
      <c r="B13" s="2" t="s">
        <v>92</v>
      </c>
      <c r="C13" s="2" t="s">
        <v>93</v>
      </c>
      <c r="D13" s="2">
        <v>84</v>
      </c>
      <c r="E13" s="2">
        <v>82</v>
      </c>
      <c r="F13" s="2">
        <v>65</v>
      </c>
      <c r="G13" s="2">
        <v>80</v>
      </c>
      <c r="H13" s="2">
        <f t="shared" si="0"/>
        <v>311</v>
      </c>
      <c r="I13" s="2">
        <f t="shared" si="1"/>
        <v>77.75</v>
      </c>
      <c r="J13" s="2">
        <v>8</v>
      </c>
      <c r="K13" s="11" t="s">
        <v>94</v>
      </c>
      <c r="L13" s="11" t="s">
        <v>116</v>
      </c>
      <c r="M13" s="12" t="s">
        <v>129</v>
      </c>
      <c r="N13" s="12" t="s">
        <v>139</v>
      </c>
    </row>
    <row r="14" spans="1:14" ht="57">
      <c r="A14" s="14">
        <v>13</v>
      </c>
      <c r="B14" s="14" t="s">
        <v>95</v>
      </c>
      <c r="C14" s="14" t="s">
        <v>96</v>
      </c>
      <c r="D14" s="14">
        <v>87</v>
      </c>
      <c r="E14" s="14">
        <v>87</v>
      </c>
      <c r="F14" s="14">
        <v>86</v>
      </c>
      <c r="G14" s="14">
        <v>86</v>
      </c>
      <c r="H14" s="14">
        <f t="shared" si="0"/>
        <v>346</v>
      </c>
      <c r="I14" s="14">
        <f t="shared" si="1"/>
        <v>86.5</v>
      </c>
      <c r="J14" s="14">
        <v>4</v>
      </c>
      <c r="K14" s="16" t="s">
        <v>97</v>
      </c>
      <c r="L14" s="16" t="s">
        <v>117</v>
      </c>
      <c r="M14" s="17" t="s">
        <v>130</v>
      </c>
      <c r="N14" s="17" t="s">
        <v>141</v>
      </c>
    </row>
    <row r="15" spans="1:14" ht="57">
      <c r="A15" s="14">
        <v>14</v>
      </c>
      <c r="B15" s="14" t="s">
        <v>98</v>
      </c>
      <c r="C15" s="14" t="s">
        <v>99</v>
      </c>
      <c r="D15" s="14">
        <v>86</v>
      </c>
      <c r="E15" s="14">
        <v>85</v>
      </c>
      <c r="F15" s="14">
        <v>87</v>
      </c>
      <c r="G15" s="14">
        <v>85</v>
      </c>
      <c r="H15" s="14">
        <f t="shared" si="0"/>
        <v>343</v>
      </c>
      <c r="I15" s="14">
        <f t="shared" si="1"/>
        <v>85.75</v>
      </c>
      <c r="J15" s="14">
        <v>5</v>
      </c>
      <c r="K15" s="16" t="s">
        <v>100</v>
      </c>
      <c r="L15" s="16" t="s">
        <v>118</v>
      </c>
      <c r="M15" s="17" t="s">
        <v>145</v>
      </c>
      <c r="N15" s="17" t="s">
        <v>142</v>
      </c>
    </row>
    <row r="16" spans="1:14" ht="42.75">
      <c r="A16" s="2">
        <v>15</v>
      </c>
      <c r="B16" s="2" t="s">
        <v>101</v>
      </c>
      <c r="C16" s="2" t="s">
        <v>102</v>
      </c>
      <c r="D16" s="2">
        <v>82</v>
      </c>
      <c r="E16" s="2">
        <v>79</v>
      </c>
      <c r="F16" s="2">
        <v>70</v>
      </c>
      <c r="G16" s="2">
        <v>75</v>
      </c>
      <c r="H16" s="2">
        <f t="shared" si="0"/>
        <v>306</v>
      </c>
      <c r="I16" s="2">
        <f t="shared" si="1"/>
        <v>76.5</v>
      </c>
      <c r="J16" s="2">
        <v>11</v>
      </c>
      <c r="K16" s="11" t="s">
        <v>103</v>
      </c>
      <c r="L16" s="11" t="s">
        <v>119</v>
      </c>
      <c r="M16" s="12" t="s">
        <v>146</v>
      </c>
      <c r="N16" s="12" t="s">
        <v>143</v>
      </c>
    </row>
    <row r="17" spans="1:14" ht="28.5">
      <c r="A17" s="2">
        <v>16</v>
      </c>
      <c r="B17" s="2" t="s">
        <v>104</v>
      </c>
      <c r="C17" s="2" t="s">
        <v>105</v>
      </c>
      <c r="D17" s="2">
        <v>82</v>
      </c>
      <c r="E17" s="2">
        <v>78</v>
      </c>
      <c r="F17" s="2">
        <v>70</v>
      </c>
      <c r="G17" s="2">
        <v>75</v>
      </c>
      <c r="H17" s="2">
        <f t="shared" si="0"/>
        <v>305</v>
      </c>
      <c r="I17" s="2">
        <f t="shared" si="1"/>
        <v>76.25</v>
      </c>
      <c r="J17" s="2">
        <v>12</v>
      </c>
      <c r="K17" s="11" t="s">
        <v>106</v>
      </c>
      <c r="L17" s="13" t="s">
        <v>114</v>
      </c>
      <c r="M17" s="12" t="s">
        <v>147</v>
      </c>
      <c r="N17" s="12" t="s">
        <v>143</v>
      </c>
    </row>
  </sheetData>
  <sortState ref="A2:N17">
    <sortCondition ref="A1"/>
  </sortState>
  <phoneticPr fontId="1"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zoomScale="70" zoomScaleNormal="70" workbookViewId="0">
      <selection activeCell="P3" sqref="P3"/>
    </sheetView>
  </sheetViews>
  <sheetFormatPr defaultColWidth="8.875" defaultRowHeight="16.5"/>
  <cols>
    <col min="1" max="1" width="8.5" style="1" customWidth="1"/>
    <col min="2" max="2" width="29" style="20" customWidth="1"/>
    <col min="3" max="3" width="13.75" style="1" customWidth="1"/>
    <col min="4" max="5" width="13.625" style="1" customWidth="1"/>
    <col min="6" max="9" width="15.125" style="1" customWidth="1"/>
    <col min="10" max="13" width="15" style="6" customWidth="1"/>
    <col min="14" max="15" width="15" style="1" customWidth="1"/>
    <col min="16" max="17" width="13.625" style="1" customWidth="1"/>
    <col min="18" max="18" width="13.625" style="35" customWidth="1"/>
    <col min="19" max="19" width="51.25" style="1" customWidth="1"/>
    <col min="20" max="16384" width="8.875" style="1"/>
  </cols>
  <sheetData>
    <row r="1" spans="1:19" ht="99">
      <c r="A1" s="2" t="s">
        <v>0</v>
      </c>
      <c r="B1" s="19" t="s">
        <v>1</v>
      </c>
      <c r="C1" s="15" t="s">
        <v>2</v>
      </c>
      <c r="D1" s="27" t="s">
        <v>162</v>
      </c>
      <c r="E1" s="27" t="s">
        <v>163</v>
      </c>
      <c r="F1" s="27" t="s">
        <v>166</v>
      </c>
      <c r="G1" s="27" t="s">
        <v>164</v>
      </c>
      <c r="H1" s="27" t="s">
        <v>165</v>
      </c>
      <c r="I1" s="27" t="s">
        <v>167</v>
      </c>
      <c r="J1" s="14" t="s">
        <v>168</v>
      </c>
      <c r="K1" s="14" t="s">
        <v>169</v>
      </c>
      <c r="L1" s="14" t="s">
        <v>170</v>
      </c>
      <c r="M1" s="14" t="s">
        <v>171</v>
      </c>
      <c r="N1" s="14" t="s">
        <v>172</v>
      </c>
      <c r="O1" s="14" t="s">
        <v>173</v>
      </c>
      <c r="P1" s="3" t="s">
        <v>174</v>
      </c>
      <c r="Q1" s="3" t="s">
        <v>161</v>
      </c>
      <c r="R1" s="34" t="s">
        <v>175</v>
      </c>
      <c r="S1" s="2" t="s">
        <v>153</v>
      </c>
    </row>
    <row r="2" spans="1:19">
      <c r="A2" s="2">
        <v>23</v>
      </c>
      <c r="B2" s="24" t="s">
        <v>26</v>
      </c>
      <c r="C2" s="18" t="s">
        <v>4</v>
      </c>
      <c r="D2" s="28">
        <v>91.4</v>
      </c>
      <c r="E2" s="28">
        <v>5</v>
      </c>
      <c r="F2" s="28">
        <v>91.300000000000011</v>
      </c>
      <c r="G2" s="28">
        <v>13</v>
      </c>
      <c r="H2" s="28">
        <v>82.83</v>
      </c>
      <c r="I2" s="28">
        <v>14</v>
      </c>
      <c r="J2" s="27">
        <v>94.3</v>
      </c>
      <c r="K2" s="27">
        <v>4</v>
      </c>
      <c r="L2" s="27">
        <v>91.3</v>
      </c>
      <c r="M2" s="27">
        <v>12</v>
      </c>
      <c r="N2" s="31">
        <v>90.9</v>
      </c>
      <c r="O2" s="31">
        <v>7</v>
      </c>
      <c r="P2" s="24">
        <f>D2+F2+H2+J2+L2+N2</f>
        <v>542.03000000000009</v>
      </c>
      <c r="Q2" s="36">
        <f t="shared" ref="Q2:Q41" si="0">P2/6</f>
        <v>90.338333333333352</v>
      </c>
      <c r="R2" s="37">
        <v>1</v>
      </c>
      <c r="S2" s="5"/>
    </row>
    <row r="3" spans="1:19">
      <c r="A3" s="2">
        <v>25</v>
      </c>
      <c r="B3" s="24" t="s">
        <v>28</v>
      </c>
      <c r="C3" s="18" t="s">
        <v>4</v>
      </c>
      <c r="D3" s="28">
        <v>91.9</v>
      </c>
      <c r="E3" s="28">
        <v>3</v>
      </c>
      <c r="F3" s="28">
        <v>89.5</v>
      </c>
      <c r="G3" s="28">
        <v>18</v>
      </c>
      <c r="H3" s="28">
        <v>82.744</v>
      </c>
      <c r="I3" s="28">
        <v>17</v>
      </c>
      <c r="J3" s="27">
        <v>92.5</v>
      </c>
      <c r="K3" s="27">
        <v>10</v>
      </c>
      <c r="L3" s="27">
        <v>91.9</v>
      </c>
      <c r="M3" s="27">
        <v>9</v>
      </c>
      <c r="N3" s="33">
        <v>92.199999999999989</v>
      </c>
      <c r="O3" s="33">
        <v>1</v>
      </c>
      <c r="P3" s="24">
        <f t="shared" ref="P3:P41" si="1">D3+F3+H3+J3+L3+N3</f>
        <v>540.74399999999991</v>
      </c>
      <c r="Q3" s="36">
        <f t="shared" si="0"/>
        <v>90.123999999999981</v>
      </c>
      <c r="R3" s="37">
        <v>2</v>
      </c>
      <c r="S3" s="5"/>
    </row>
    <row r="4" spans="1:19">
      <c r="A4" s="2">
        <v>32</v>
      </c>
      <c r="B4" s="24" t="s">
        <v>37</v>
      </c>
      <c r="C4" s="18" t="s">
        <v>4</v>
      </c>
      <c r="D4" s="28">
        <v>88.25</v>
      </c>
      <c r="E4" s="28">
        <v>6</v>
      </c>
      <c r="F4" s="28">
        <v>92.050000000000011</v>
      </c>
      <c r="G4" s="28">
        <v>11</v>
      </c>
      <c r="H4" s="28">
        <v>86.403999999999996</v>
      </c>
      <c r="I4" s="28">
        <v>4</v>
      </c>
      <c r="J4" s="27">
        <v>89.199999999999989</v>
      </c>
      <c r="K4" s="27">
        <v>20</v>
      </c>
      <c r="L4" s="45">
        <v>94.3</v>
      </c>
      <c r="M4" s="27">
        <v>3</v>
      </c>
      <c r="N4" s="31">
        <v>90.3</v>
      </c>
      <c r="O4" s="31">
        <v>10</v>
      </c>
      <c r="P4" s="24">
        <f t="shared" si="1"/>
        <v>540.50400000000002</v>
      </c>
      <c r="Q4" s="36">
        <f t="shared" si="0"/>
        <v>90.084000000000003</v>
      </c>
      <c r="R4" s="37">
        <v>3</v>
      </c>
      <c r="S4" s="5"/>
    </row>
    <row r="5" spans="1:19">
      <c r="A5" s="2">
        <v>29</v>
      </c>
      <c r="B5" s="24" t="s">
        <v>33</v>
      </c>
      <c r="C5" s="18" t="s">
        <v>4</v>
      </c>
      <c r="D5" s="28">
        <v>86.1</v>
      </c>
      <c r="E5" s="28">
        <v>11</v>
      </c>
      <c r="F5" s="28">
        <v>90.2</v>
      </c>
      <c r="G5" s="28">
        <v>15</v>
      </c>
      <c r="H5" s="28">
        <v>80.216000000000008</v>
      </c>
      <c r="I5" s="28">
        <v>24</v>
      </c>
      <c r="J5" s="27">
        <v>90.1</v>
      </c>
      <c r="K5" s="27">
        <v>17</v>
      </c>
      <c r="L5" s="29">
        <v>102.69999999999999</v>
      </c>
      <c r="M5" s="29">
        <v>1</v>
      </c>
      <c r="N5" s="46">
        <v>91</v>
      </c>
      <c r="O5" s="31">
        <v>4</v>
      </c>
      <c r="P5" s="24">
        <f t="shared" si="1"/>
        <v>540.31600000000003</v>
      </c>
      <c r="Q5" s="36">
        <f t="shared" si="0"/>
        <v>90.052666666666667</v>
      </c>
      <c r="R5" s="37">
        <v>4</v>
      </c>
      <c r="S5" s="25"/>
    </row>
    <row r="6" spans="1:19">
      <c r="A6" s="2">
        <v>12</v>
      </c>
      <c r="B6" s="38" t="s">
        <v>15</v>
      </c>
      <c r="C6" s="15" t="s">
        <v>4</v>
      </c>
      <c r="D6" s="28">
        <v>85.346000000000004</v>
      </c>
      <c r="E6" s="28">
        <v>13</v>
      </c>
      <c r="F6" s="30">
        <v>97</v>
      </c>
      <c r="G6" s="30">
        <v>1</v>
      </c>
      <c r="H6" s="28">
        <v>80.494</v>
      </c>
      <c r="I6" s="28">
        <v>23</v>
      </c>
      <c r="J6" s="27">
        <v>92.5</v>
      </c>
      <c r="K6" s="27">
        <v>12</v>
      </c>
      <c r="L6" s="27">
        <v>92.6</v>
      </c>
      <c r="M6" s="27">
        <v>6</v>
      </c>
      <c r="N6" s="31">
        <v>87.6</v>
      </c>
      <c r="O6" s="31">
        <v>19</v>
      </c>
      <c r="P6" s="24">
        <f t="shared" si="1"/>
        <v>535.54000000000008</v>
      </c>
      <c r="Q6" s="36">
        <f t="shared" si="0"/>
        <v>89.256666666666675</v>
      </c>
      <c r="R6" s="37">
        <v>5</v>
      </c>
      <c r="S6" s="5"/>
    </row>
    <row r="7" spans="1:19">
      <c r="A7" s="2">
        <v>18</v>
      </c>
      <c r="B7" s="41" t="s">
        <v>21</v>
      </c>
      <c r="C7" s="18" t="s">
        <v>4</v>
      </c>
      <c r="D7" s="28">
        <v>86.75</v>
      </c>
      <c r="E7" s="28">
        <v>9</v>
      </c>
      <c r="F7" s="28">
        <v>93.6</v>
      </c>
      <c r="G7" s="28">
        <v>5</v>
      </c>
      <c r="H7" s="28">
        <v>84.277999999999992</v>
      </c>
      <c r="I7" s="28">
        <v>12</v>
      </c>
      <c r="J7" s="27">
        <v>86.1</v>
      </c>
      <c r="K7" s="27">
        <v>29</v>
      </c>
      <c r="L7" s="27">
        <v>92.468000000000004</v>
      </c>
      <c r="M7" s="27">
        <v>8</v>
      </c>
      <c r="N7" s="31">
        <v>90.9</v>
      </c>
      <c r="O7" s="32">
        <v>6</v>
      </c>
      <c r="P7" s="41">
        <f t="shared" si="1"/>
        <v>534.096</v>
      </c>
      <c r="Q7" s="43">
        <f t="shared" si="0"/>
        <v>89.016000000000005</v>
      </c>
      <c r="R7" s="44">
        <v>6</v>
      </c>
      <c r="S7" s="5"/>
    </row>
    <row r="8" spans="1:19">
      <c r="A8" s="2">
        <v>5</v>
      </c>
      <c r="B8" s="42" t="s">
        <v>8</v>
      </c>
      <c r="C8" s="15" t="s">
        <v>4</v>
      </c>
      <c r="D8" s="28">
        <v>69.45</v>
      </c>
      <c r="E8" s="28">
        <v>36</v>
      </c>
      <c r="F8" s="28">
        <v>95</v>
      </c>
      <c r="G8" s="28">
        <v>3</v>
      </c>
      <c r="H8" s="28">
        <v>84.834000000000003</v>
      </c>
      <c r="I8" s="28">
        <v>11</v>
      </c>
      <c r="J8" s="27">
        <v>91.9</v>
      </c>
      <c r="K8" s="27">
        <v>14</v>
      </c>
      <c r="L8" s="45">
        <v>94.3</v>
      </c>
      <c r="M8" s="27">
        <v>5</v>
      </c>
      <c r="N8" s="31">
        <v>88.6</v>
      </c>
      <c r="O8" s="32">
        <v>15</v>
      </c>
      <c r="P8" s="41">
        <f t="shared" si="1"/>
        <v>524.08399999999995</v>
      </c>
      <c r="Q8" s="43">
        <f t="shared" si="0"/>
        <v>87.347333333333324</v>
      </c>
      <c r="R8" s="44">
        <v>7</v>
      </c>
      <c r="S8" s="5"/>
    </row>
    <row r="9" spans="1:19">
      <c r="A9" s="2">
        <v>30</v>
      </c>
      <c r="B9" s="41" t="s">
        <v>34</v>
      </c>
      <c r="C9" s="18" t="s">
        <v>4</v>
      </c>
      <c r="D9" s="28">
        <v>71.199999999999989</v>
      </c>
      <c r="E9" s="28">
        <v>34</v>
      </c>
      <c r="F9" s="28">
        <v>94.3</v>
      </c>
      <c r="G9" s="28">
        <v>4</v>
      </c>
      <c r="H9" s="28">
        <v>79.207999999999998</v>
      </c>
      <c r="I9" s="28">
        <v>30</v>
      </c>
      <c r="J9" s="29">
        <v>95.9</v>
      </c>
      <c r="K9" s="29">
        <v>1</v>
      </c>
      <c r="L9" s="27">
        <v>91.699999999999989</v>
      </c>
      <c r="M9" s="27">
        <v>11</v>
      </c>
      <c r="N9" s="31">
        <v>91.3</v>
      </c>
      <c r="O9" s="31">
        <v>2</v>
      </c>
      <c r="P9" s="41">
        <f t="shared" si="1"/>
        <v>523.60799999999995</v>
      </c>
      <c r="Q9" s="43">
        <f t="shared" si="0"/>
        <v>87.267999999999986</v>
      </c>
      <c r="R9" s="44">
        <v>8</v>
      </c>
      <c r="S9" s="5"/>
    </row>
    <row r="10" spans="1:19">
      <c r="A10" s="2">
        <v>8</v>
      </c>
      <c r="B10" s="42" t="s">
        <v>11</v>
      </c>
      <c r="C10" s="15" t="s">
        <v>4</v>
      </c>
      <c r="D10" s="30">
        <v>92.5</v>
      </c>
      <c r="E10" s="30">
        <v>1</v>
      </c>
      <c r="F10" s="28">
        <v>92.8</v>
      </c>
      <c r="G10" s="28">
        <v>7</v>
      </c>
      <c r="H10" s="28">
        <v>84.933999999999997</v>
      </c>
      <c r="I10" s="28">
        <v>10</v>
      </c>
      <c r="J10" s="27">
        <v>92.5</v>
      </c>
      <c r="K10" s="27">
        <v>9</v>
      </c>
      <c r="L10" s="27">
        <v>84.1</v>
      </c>
      <c r="M10" s="27">
        <v>29</v>
      </c>
      <c r="N10" s="31">
        <v>76.7</v>
      </c>
      <c r="O10" s="31">
        <v>29</v>
      </c>
      <c r="P10" s="41">
        <f t="shared" si="1"/>
        <v>523.53400000000011</v>
      </c>
      <c r="Q10" s="43">
        <f t="shared" si="0"/>
        <v>87.255666666666684</v>
      </c>
      <c r="R10" s="44">
        <v>9</v>
      </c>
      <c r="S10" s="5" t="s">
        <v>51</v>
      </c>
    </row>
    <row r="11" spans="1:19" ht="42.75">
      <c r="A11" s="2">
        <v>19</v>
      </c>
      <c r="B11" s="41" t="s">
        <v>22</v>
      </c>
      <c r="C11" s="18" t="s">
        <v>4</v>
      </c>
      <c r="D11" s="28">
        <v>86.419999999999987</v>
      </c>
      <c r="E11" s="28">
        <v>10</v>
      </c>
      <c r="F11" s="28">
        <v>86.94</v>
      </c>
      <c r="G11" s="28">
        <v>24</v>
      </c>
      <c r="H11" s="28">
        <v>85.037999999999997</v>
      </c>
      <c r="I11" s="28">
        <v>9</v>
      </c>
      <c r="J11" s="27">
        <v>80.599999999999994</v>
      </c>
      <c r="K11" s="27">
        <v>39</v>
      </c>
      <c r="L11" s="27">
        <v>91.9</v>
      </c>
      <c r="M11" s="27">
        <v>10</v>
      </c>
      <c r="N11" s="31">
        <v>91.1</v>
      </c>
      <c r="O11" s="32">
        <v>3</v>
      </c>
      <c r="P11" s="41">
        <f t="shared" si="1"/>
        <v>521.99799999999993</v>
      </c>
      <c r="Q11" s="43">
        <f t="shared" si="0"/>
        <v>86.999666666666656</v>
      </c>
      <c r="R11" s="44">
        <v>10</v>
      </c>
      <c r="S11" s="4" t="s">
        <v>46</v>
      </c>
    </row>
    <row r="12" spans="1:19" ht="33">
      <c r="A12" s="2">
        <v>26</v>
      </c>
      <c r="B12" s="8" t="s">
        <v>29</v>
      </c>
      <c r="C12" s="18" t="s">
        <v>30</v>
      </c>
      <c r="D12" s="28">
        <v>75.876000000000005</v>
      </c>
      <c r="E12" s="28">
        <v>29</v>
      </c>
      <c r="F12" s="28">
        <v>96.3</v>
      </c>
      <c r="G12" s="28">
        <v>2</v>
      </c>
      <c r="H12" s="28">
        <v>86.244</v>
      </c>
      <c r="I12" s="28">
        <v>5</v>
      </c>
      <c r="J12" s="27">
        <v>95.5</v>
      </c>
      <c r="K12" s="27">
        <v>2</v>
      </c>
      <c r="L12" s="27">
        <v>89.5</v>
      </c>
      <c r="M12" s="27">
        <v>17</v>
      </c>
      <c r="N12" s="31">
        <v>78.5</v>
      </c>
      <c r="O12" s="31">
        <v>28</v>
      </c>
      <c r="P12" s="26">
        <f t="shared" si="1"/>
        <v>521.91999999999996</v>
      </c>
      <c r="Q12" s="39">
        <f t="shared" si="0"/>
        <v>86.986666666666665</v>
      </c>
      <c r="R12" s="40">
        <v>11</v>
      </c>
      <c r="S12" s="5" t="s">
        <v>47</v>
      </c>
    </row>
    <row r="13" spans="1:19">
      <c r="A13" s="2">
        <v>14</v>
      </c>
      <c r="B13" s="19" t="s">
        <v>17</v>
      </c>
      <c r="C13" s="15" t="s">
        <v>4</v>
      </c>
      <c r="D13" s="28">
        <v>74.8</v>
      </c>
      <c r="E13" s="28">
        <v>31</v>
      </c>
      <c r="F13" s="28">
        <v>86.531999999999996</v>
      </c>
      <c r="G13" s="28">
        <v>27</v>
      </c>
      <c r="H13" s="28">
        <v>82.8</v>
      </c>
      <c r="I13" s="28">
        <v>15</v>
      </c>
      <c r="J13" s="45">
        <v>93.1</v>
      </c>
      <c r="K13" s="27">
        <v>5</v>
      </c>
      <c r="L13" s="27">
        <v>94.5</v>
      </c>
      <c r="M13" s="27">
        <v>2</v>
      </c>
      <c r="N13" s="31">
        <v>90</v>
      </c>
      <c r="O13" s="31">
        <v>11</v>
      </c>
      <c r="P13" s="26">
        <f t="shared" si="1"/>
        <v>521.73199999999997</v>
      </c>
      <c r="Q13" s="39">
        <f t="shared" si="0"/>
        <v>86.955333333333328</v>
      </c>
      <c r="R13" s="40">
        <v>12</v>
      </c>
      <c r="S13" s="5"/>
    </row>
    <row r="14" spans="1:19">
      <c r="A14" s="2">
        <v>33</v>
      </c>
      <c r="B14" s="8" t="s">
        <v>38</v>
      </c>
      <c r="C14" s="18" t="s">
        <v>4</v>
      </c>
      <c r="D14" s="28">
        <v>87.5</v>
      </c>
      <c r="E14" s="28">
        <v>8</v>
      </c>
      <c r="F14" s="28">
        <v>86.09</v>
      </c>
      <c r="G14" s="28">
        <v>28</v>
      </c>
      <c r="H14" s="28">
        <v>79.75</v>
      </c>
      <c r="I14" s="28">
        <v>28</v>
      </c>
      <c r="J14" s="27">
        <v>86.199999999999989</v>
      </c>
      <c r="K14" s="27">
        <v>28</v>
      </c>
      <c r="L14" s="27">
        <v>90.3</v>
      </c>
      <c r="M14" s="27">
        <v>15</v>
      </c>
      <c r="N14" s="31">
        <v>89.5</v>
      </c>
      <c r="O14" s="31">
        <v>14</v>
      </c>
      <c r="P14" s="26">
        <f t="shared" si="1"/>
        <v>519.33999999999992</v>
      </c>
      <c r="Q14" s="39">
        <f t="shared" si="0"/>
        <v>86.556666666666658</v>
      </c>
      <c r="R14" s="40">
        <v>13</v>
      </c>
      <c r="S14" s="5"/>
    </row>
    <row r="15" spans="1:19">
      <c r="A15" s="2">
        <v>40</v>
      </c>
      <c r="B15" s="8" t="s">
        <v>45</v>
      </c>
      <c r="C15" s="18" t="s">
        <v>4</v>
      </c>
      <c r="D15" s="28">
        <v>92.3</v>
      </c>
      <c r="E15" s="28">
        <v>2</v>
      </c>
      <c r="F15" s="28">
        <v>92.3</v>
      </c>
      <c r="G15" s="28">
        <v>10</v>
      </c>
      <c r="H15" s="30">
        <v>93.385999999999996</v>
      </c>
      <c r="I15" s="30">
        <v>1</v>
      </c>
      <c r="J15" s="27">
        <v>86.699999999999989</v>
      </c>
      <c r="K15" s="27">
        <v>27</v>
      </c>
      <c r="L15" s="27">
        <v>81.599999999999994</v>
      </c>
      <c r="M15" s="27">
        <v>33</v>
      </c>
      <c r="N15" s="31">
        <v>71.42</v>
      </c>
      <c r="O15" s="32">
        <v>36</v>
      </c>
      <c r="P15" s="26">
        <f t="shared" si="1"/>
        <v>517.7059999999999</v>
      </c>
      <c r="Q15" s="39">
        <f t="shared" si="0"/>
        <v>86.284333333333322</v>
      </c>
      <c r="R15" s="40">
        <v>14</v>
      </c>
      <c r="S15" s="5" t="s">
        <v>156</v>
      </c>
    </row>
    <row r="16" spans="1:19">
      <c r="A16" s="2">
        <v>15</v>
      </c>
      <c r="B16" s="19" t="s">
        <v>18</v>
      </c>
      <c r="C16" s="15" t="s">
        <v>4</v>
      </c>
      <c r="D16" s="28">
        <v>84.063999999999993</v>
      </c>
      <c r="E16" s="28">
        <v>17</v>
      </c>
      <c r="F16" s="28">
        <v>89.65</v>
      </c>
      <c r="G16" s="28">
        <v>16</v>
      </c>
      <c r="H16" s="28">
        <v>78.436000000000007</v>
      </c>
      <c r="I16" s="28">
        <v>33</v>
      </c>
      <c r="J16" s="27">
        <v>87.1</v>
      </c>
      <c r="K16" s="27">
        <v>23</v>
      </c>
      <c r="L16" s="27">
        <v>86.800000000000011</v>
      </c>
      <c r="M16" s="27">
        <v>23</v>
      </c>
      <c r="N16" s="46">
        <v>91</v>
      </c>
      <c r="O16" s="31">
        <v>5</v>
      </c>
      <c r="P16" s="26">
        <f t="shared" si="1"/>
        <v>517.04999999999995</v>
      </c>
      <c r="Q16" s="39">
        <f t="shared" si="0"/>
        <v>86.174999999999997</v>
      </c>
      <c r="R16" s="40">
        <v>15</v>
      </c>
      <c r="S16" s="5"/>
    </row>
    <row r="17" spans="1:19" ht="57">
      <c r="A17" s="2">
        <v>22</v>
      </c>
      <c r="B17" s="8" t="s">
        <v>25</v>
      </c>
      <c r="C17" s="18" t="s">
        <v>4</v>
      </c>
      <c r="D17" s="28">
        <v>85.7</v>
      </c>
      <c r="E17" s="28">
        <v>12</v>
      </c>
      <c r="F17" s="28">
        <v>88.2</v>
      </c>
      <c r="G17" s="28">
        <v>21</v>
      </c>
      <c r="H17" s="28">
        <v>82.74799999999999</v>
      </c>
      <c r="I17" s="28">
        <v>16</v>
      </c>
      <c r="J17" s="27">
        <v>85.4</v>
      </c>
      <c r="K17" s="27">
        <v>32</v>
      </c>
      <c r="L17" s="27">
        <v>89</v>
      </c>
      <c r="M17" s="27">
        <v>21</v>
      </c>
      <c r="N17" s="31">
        <v>85.8</v>
      </c>
      <c r="O17" s="31">
        <v>22</v>
      </c>
      <c r="P17" s="26">
        <f t="shared" si="1"/>
        <v>516.84799999999996</v>
      </c>
      <c r="Q17" s="39">
        <f t="shared" si="0"/>
        <v>86.141333333333321</v>
      </c>
      <c r="R17" s="40">
        <v>16</v>
      </c>
      <c r="S17" s="5" t="s">
        <v>160</v>
      </c>
    </row>
    <row r="18" spans="1:19">
      <c r="A18" s="2">
        <v>24</v>
      </c>
      <c r="B18" s="8" t="s">
        <v>27</v>
      </c>
      <c r="C18" s="18" t="s">
        <v>4</v>
      </c>
      <c r="D18" s="28">
        <v>80.906000000000006</v>
      </c>
      <c r="E18" s="28">
        <v>24</v>
      </c>
      <c r="F18" s="28">
        <v>87.610000000000014</v>
      </c>
      <c r="G18" s="28">
        <v>22</v>
      </c>
      <c r="H18" s="28">
        <v>82.033999999999992</v>
      </c>
      <c r="I18" s="28">
        <v>18</v>
      </c>
      <c r="J18" s="27">
        <v>86</v>
      </c>
      <c r="K18" s="27">
        <v>30</v>
      </c>
      <c r="L18" s="27">
        <v>91.3</v>
      </c>
      <c r="M18" s="27">
        <v>13</v>
      </c>
      <c r="N18" s="31">
        <v>88.4</v>
      </c>
      <c r="O18" s="31">
        <v>16</v>
      </c>
      <c r="P18" s="26">
        <f t="shared" si="1"/>
        <v>516.25</v>
      </c>
      <c r="Q18" s="39">
        <f t="shared" si="0"/>
        <v>86.041666666666671</v>
      </c>
      <c r="R18" s="40">
        <v>17</v>
      </c>
      <c r="S18" s="5" t="s">
        <v>50</v>
      </c>
    </row>
    <row r="19" spans="1:19" ht="42.75">
      <c r="A19" s="2">
        <v>28</v>
      </c>
      <c r="B19" s="8" t="s">
        <v>32</v>
      </c>
      <c r="C19" s="18" t="s">
        <v>4</v>
      </c>
      <c r="D19" s="28">
        <v>80.95</v>
      </c>
      <c r="E19" s="28">
        <v>23</v>
      </c>
      <c r="F19" s="28">
        <v>92.8</v>
      </c>
      <c r="G19" s="28">
        <v>8</v>
      </c>
      <c r="H19" s="28">
        <v>90.265999999999991</v>
      </c>
      <c r="I19" s="28">
        <v>3</v>
      </c>
      <c r="J19" s="27">
        <v>92.5</v>
      </c>
      <c r="K19" s="27">
        <v>7</v>
      </c>
      <c r="L19" s="27">
        <v>86.3</v>
      </c>
      <c r="M19" s="27">
        <v>24</v>
      </c>
      <c r="N19" s="31">
        <v>73.099999999999994</v>
      </c>
      <c r="O19" s="31">
        <v>32</v>
      </c>
      <c r="P19" s="26">
        <f t="shared" si="1"/>
        <v>515.91599999999994</v>
      </c>
      <c r="Q19" s="39">
        <f t="shared" si="0"/>
        <v>85.98599999999999</v>
      </c>
      <c r="R19" s="40">
        <v>18</v>
      </c>
      <c r="S19" s="5" t="s">
        <v>159</v>
      </c>
    </row>
    <row r="20" spans="1:19">
      <c r="A20" s="2">
        <v>2</v>
      </c>
      <c r="B20" s="19" t="s">
        <v>5</v>
      </c>
      <c r="C20" s="15" t="s">
        <v>4</v>
      </c>
      <c r="D20" s="28">
        <v>84.7</v>
      </c>
      <c r="E20" s="28">
        <v>16</v>
      </c>
      <c r="F20" s="28">
        <v>69.199999999999989</v>
      </c>
      <c r="G20" s="28">
        <v>38</v>
      </c>
      <c r="H20" s="28">
        <v>79.433999999999997</v>
      </c>
      <c r="I20" s="28">
        <v>29</v>
      </c>
      <c r="J20" s="45">
        <v>93.1</v>
      </c>
      <c r="K20" s="27">
        <v>6</v>
      </c>
      <c r="L20" s="45">
        <v>94.3</v>
      </c>
      <c r="M20" s="27">
        <v>4</v>
      </c>
      <c r="N20" s="31">
        <v>90</v>
      </c>
      <c r="O20" s="32">
        <v>12</v>
      </c>
      <c r="P20" s="26">
        <f t="shared" si="1"/>
        <v>510.73399999999998</v>
      </c>
      <c r="Q20" s="39">
        <f t="shared" si="0"/>
        <v>85.12233333333333</v>
      </c>
      <c r="R20" s="40">
        <v>19</v>
      </c>
      <c r="S20" s="5"/>
    </row>
    <row r="21" spans="1:19">
      <c r="A21" s="2">
        <v>1</v>
      </c>
      <c r="B21" s="19" t="s">
        <v>3</v>
      </c>
      <c r="C21" s="15" t="s">
        <v>4</v>
      </c>
      <c r="D21" s="28">
        <v>71.957999999999998</v>
      </c>
      <c r="E21" s="28">
        <v>32</v>
      </c>
      <c r="F21" s="28">
        <v>85.080000000000013</v>
      </c>
      <c r="G21" s="28">
        <v>30</v>
      </c>
      <c r="H21" s="28">
        <v>79.007999999999996</v>
      </c>
      <c r="I21" s="28">
        <v>31</v>
      </c>
      <c r="J21" s="27">
        <v>94.5</v>
      </c>
      <c r="K21" s="27">
        <v>3</v>
      </c>
      <c r="L21" s="27">
        <v>85.5</v>
      </c>
      <c r="M21" s="27">
        <v>25</v>
      </c>
      <c r="N21" s="31">
        <v>90.9</v>
      </c>
      <c r="O21" s="31">
        <v>8</v>
      </c>
      <c r="P21" s="26">
        <f t="shared" si="1"/>
        <v>506.94600000000003</v>
      </c>
      <c r="Q21" s="39">
        <f t="shared" si="0"/>
        <v>84.491</v>
      </c>
      <c r="R21" s="40">
        <v>20</v>
      </c>
      <c r="S21" s="5"/>
    </row>
    <row r="22" spans="1:19" ht="28.5">
      <c r="A22" s="2">
        <v>20</v>
      </c>
      <c r="B22" s="8" t="s">
        <v>23</v>
      </c>
      <c r="C22" s="18" t="s">
        <v>4</v>
      </c>
      <c r="D22" s="28">
        <v>87.894000000000005</v>
      </c>
      <c r="E22" s="28">
        <v>7</v>
      </c>
      <c r="F22" s="28">
        <v>89.6</v>
      </c>
      <c r="G22" s="28">
        <v>17</v>
      </c>
      <c r="H22" s="28">
        <v>85.816000000000003</v>
      </c>
      <c r="I22" s="28">
        <v>7</v>
      </c>
      <c r="J22" s="27">
        <v>83</v>
      </c>
      <c r="K22" s="27">
        <v>38</v>
      </c>
      <c r="L22" s="27">
        <v>81.099999999999994</v>
      </c>
      <c r="M22" s="27">
        <v>35</v>
      </c>
      <c r="N22" s="31">
        <v>78.900000000000006</v>
      </c>
      <c r="O22" s="32">
        <v>27</v>
      </c>
      <c r="P22" s="26">
        <f t="shared" si="1"/>
        <v>506.30999999999995</v>
      </c>
      <c r="Q22" s="39">
        <f t="shared" si="0"/>
        <v>84.384999999999991</v>
      </c>
      <c r="R22" s="40">
        <v>21</v>
      </c>
      <c r="S22" s="5" t="s">
        <v>157</v>
      </c>
    </row>
    <row r="23" spans="1:19">
      <c r="A23" s="2">
        <v>9</v>
      </c>
      <c r="B23" s="19" t="s">
        <v>12</v>
      </c>
      <c r="C23" s="15" t="s">
        <v>4</v>
      </c>
      <c r="D23" s="28">
        <v>65.099999999999994</v>
      </c>
      <c r="E23" s="28">
        <v>38</v>
      </c>
      <c r="F23" s="28">
        <v>86.9</v>
      </c>
      <c r="G23" s="28">
        <v>25</v>
      </c>
      <c r="H23" s="28">
        <v>80.724000000000004</v>
      </c>
      <c r="I23" s="28">
        <v>22</v>
      </c>
      <c r="J23" s="27">
        <v>92.5</v>
      </c>
      <c r="K23" s="27">
        <v>11</v>
      </c>
      <c r="L23" s="27">
        <v>90.1</v>
      </c>
      <c r="M23" s="27">
        <v>16</v>
      </c>
      <c r="N23" s="31">
        <v>90.4</v>
      </c>
      <c r="O23" s="32">
        <v>9</v>
      </c>
      <c r="P23" s="26">
        <f t="shared" si="1"/>
        <v>505.72399999999993</v>
      </c>
      <c r="Q23" s="39">
        <f t="shared" si="0"/>
        <v>84.287333333333322</v>
      </c>
      <c r="R23" s="40">
        <v>22</v>
      </c>
      <c r="S23" s="5" t="s">
        <v>48</v>
      </c>
    </row>
    <row r="24" spans="1:19">
      <c r="A24" s="2">
        <v>10</v>
      </c>
      <c r="B24" s="19" t="s">
        <v>13</v>
      </c>
      <c r="C24" s="15" t="s">
        <v>4</v>
      </c>
      <c r="D24" s="28">
        <v>82.212000000000003</v>
      </c>
      <c r="E24" s="28">
        <v>21</v>
      </c>
      <c r="F24" s="28">
        <v>86.81</v>
      </c>
      <c r="G24" s="28">
        <v>26</v>
      </c>
      <c r="H24" s="28">
        <v>80.199999999999989</v>
      </c>
      <c r="I24" s="28">
        <v>25</v>
      </c>
      <c r="J24" s="27">
        <v>84.9</v>
      </c>
      <c r="K24" s="27">
        <v>33</v>
      </c>
      <c r="L24" s="27">
        <v>84.3</v>
      </c>
      <c r="M24" s="27">
        <v>27</v>
      </c>
      <c r="N24" s="31">
        <v>86.4</v>
      </c>
      <c r="O24" s="31">
        <v>20</v>
      </c>
      <c r="P24" s="26">
        <f t="shared" si="1"/>
        <v>504.822</v>
      </c>
      <c r="Q24" s="39">
        <f t="shared" si="0"/>
        <v>84.137</v>
      </c>
      <c r="R24" s="40">
        <v>23</v>
      </c>
      <c r="S24" s="5"/>
    </row>
    <row r="25" spans="1:19">
      <c r="A25" s="2">
        <v>16</v>
      </c>
      <c r="B25" s="19" t="s">
        <v>19</v>
      </c>
      <c r="C25" s="15" t="s">
        <v>4</v>
      </c>
      <c r="D25" s="28">
        <v>91.75</v>
      </c>
      <c r="E25" s="28">
        <v>4</v>
      </c>
      <c r="F25" s="28">
        <v>91.6</v>
      </c>
      <c r="G25" s="28">
        <v>12</v>
      </c>
      <c r="H25" s="28">
        <v>86.021999999999991</v>
      </c>
      <c r="I25" s="28">
        <v>6</v>
      </c>
      <c r="J25" s="27">
        <v>86.8</v>
      </c>
      <c r="K25" s="27">
        <v>26</v>
      </c>
      <c r="L25" s="27">
        <v>78.699999999999989</v>
      </c>
      <c r="M25" s="27">
        <v>39</v>
      </c>
      <c r="N25" s="31">
        <v>68.8</v>
      </c>
      <c r="O25" s="31">
        <v>38</v>
      </c>
      <c r="P25" s="26">
        <f t="shared" si="1"/>
        <v>503.67199999999997</v>
      </c>
      <c r="Q25" s="39">
        <f t="shared" si="0"/>
        <v>83.945333333333323</v>
      </c>
      <c r="R25" s="40">
        <v>24</v>
      </c>
      <c r="S25" s="5" t="s">
        <v>155</v>
      </c>
    </row>
    <row r="26" spans="1:19">
      <c r="A26" s="2">
        <v>4</v>
      </c>
      <c r="B26" s="19" t="s">
        <v>7</v>
      </c>
      <c r="C26" s="15" t="s">
        <v>4</v>
      </c>
      <c r="D26" s="28">
        <v>71.766000000000005</v>
      </c>
      <c r="E26" s="28">
        <v>33</v>
      </c>
      <c r="F26" s="28">
        <v>91.3</v>
      </c>
      <c r="G26" s="28">
        <v>14</v>
      </c>
      <c r="H26" s="28">
        <v>75.282000000000011</v>
      </c>
      <c r="I26" s="28">
        <v>36</v>
      </c>
      <c r="J26" s="27">
        <v>89.5</v>
      </c>
      <c r="K26" s="27">
        <v>19</v>
      </c>
      <c r="L26" s="27">
        <v>89.5</v>
      </c>
      <c r="M26" s="27">
        <v>18</v>
      </c>
      <c r="N26" s="31">
        <v>86.199999999999989</v>
      </c>
      <c r="O26" s="32">
        <v>21</v>
      </c>
      <c r="P26" s="26">
        <f t="shared" si="1"/>
        <v>503.548</v>
      </c>
      <c r="Q26" s="39">
        <f t="shared" si="0"/>
        <v>83.924666666666667</v>
      </c>
      <c r="R26" s="40">
        <v>25</v>
      </c>
      <c r="S26" s="25"/>
    </row>
    <row r="27" spans="1:19">
      <c r="A27" s="2">
        <v>11</v>
      </c>
      <c r="B27" s="19" t="s">
        <v>14</v>
      </c>
      <c r="C27" s="15" t="s">
        <v>4</v>
      </c>
      <c r="D27" s="28">
        <v>80.73599999999999</v>
      </c>
      <c r="E27" s="28">
        <v>25</v>
      </c>
      <c r="F27" s="28">
        <v>80.457999999999998</v>
      </c>
      <c r="G27" s="28">
        <v>35</v>
      </c>
      <c r="H27" s="28">
        <v>79.837999999999994</v>
      </c>
      <c r="I27" s="28">
        <v>27</v>
      </c>
      <c r="J27" s="27">
        <v>84</v>
      </c>
      <c r="K27" s="27">
        <v>36</v>
      </c>
      <c r="L27" s="27">
        <v>89.5</v>
      </c>
      <c r="M27" s="27">
        <v>19</v>
      </c>
      <c r="N27" s="31">
        <v>88.1</v>
      </c>
      <c r="O27" s="32">
        <v>18</v>
      </c>
      <c r="P27" s="26">
        <f t="shared" si="1"/>
        <v>502.63199999999995</v>
      </c>
      <c r="Q27" s="39">
        <f t="shared" si="0"/>
        <v>83.771999999999991</v>
      </c>
      <c r="R27" s="40">
        <v>26</v>
      </c>
      <c r="S27" s="5"/>
    </row>
    <row r="28" spans="1:19">
      <c r="A28" s="2">
        <v>35</v>
      </c>
      <c r="B28" s="8" t="s">
        <v>40</v>
      </c>
      <c r="C28" s="18" t="s">
        <v>4</v>
      </c>
      <c r="D28" s="28">
        <v>85</v>
      </c>
      <c r="E28" s="28">
        <v>15</v>
      </c>
      <c r="F28" s="28">
        <v>89.2</v>
      </c>
      <c r="G28" s="28">
        <v>19</v>
      </c>
      <c r="H28" s="28">
        <v>76.632000000000005</v>
      </c>
      <c r="I28" s="28">
        <v>34</v>
      </c>
      <c r="J28" s="27">
        <v>84.699999999999989</v>
      </c>
      <c r="K28" s="27">
        <v>34</v>
      </c>
      <c r="L28" s="27">
        <v>90.7</v>
      </c>
      <c r="M28" s="27">
        <v>14</v>
      </c>
      <c r="N28" s="31">
        <v>74.099999999999994</v>
      </c>
      <c r="O28" s="32">
        <v>30</v>
      </c>
      <c r="P28" s="26">
        <f t="shared" si="1"/>
        <v>500.33199999999999</v>
      </c>
      <c r="Q28" s="39">
        <f t="shared" si="0"/>
        <v>83.388666666666666</v>
      </c>
      <c r="R28" s="40">
        <v>27</v>
      </c>
      <c r="S28" s="5"/>
    </row>
    <row r="29" spans="1:19" ht="28.5">
      <c r="A29" s="2">
        <v>34</v>
      </c>
      <c r="B29" s="8" t="s">
        <v>39</v>
      </c>
      <c r="C29" s="18" t="s">
        <v>4</v>
      </c>
      <c r="D29" s="28">
        <v>79.334000000000003</v>
      </c>
      <c r="E29" s="28">
        <v>27</v>
      </c>
      <c r="F29" s="28">
        <v>92.699999999999989</v>
      </c>
      <c r="G29" s="28">
        <v>9</v>
      </c>
      <c r="H29" s="28">
        <v>73.5</v>
      </c>
      <c r="I29" s="28">
        <v>39</v>
      </c>
      <c r="J29" s="27">
        <v>89.199999999999989</v>
      </c>
      <c r="K29" s="27">
        <v>21</v>
      </c>
      <c r="L29" s="27">
        <v>86.9</v>
      </c>
      <c r="M29" s="27">
        <v>22</v>
      </c>
      <c r="N29" s="31">
        <v>74</v>
      </c>
      <c r="O29" s="31">
        <v>31</v>
      </c>
      <c r="P29" s="26">
        <f t="shared" si="1"/>
        <v>495.63400000000001</v>
      </c>
      <c r="Q29" s="39">
        <f t="shared" si="0"/>
        <v>82.605666666666664</v>
      </c>
      <c r="R29" s="40">
        <v>28</v>
      </c>
      <c r="S29" s="25" t="s">
        <v>53</v>
      </c>
    </row>
    <row r="30" spans="1:19" s="23" customFormat="1">
      <c r="A30" s="2">
        <v>21</v>
      </c>
      <c r="B30" s="8" t="s">
        <v>24</v>
      </c>
      <c r="C30" s="18" t="s">
        <v>4</v>
      </c>
      <c r="D30" s="28">
        <v>82.598000000000013</v>
      </c>
      <c r="E30" s="28">
        <v>18</v>
      </c>
      <c r="F30" s="28">
        <v>79.240000000000009</v>
      </c>
      <c r="G30" s="28">
        <v>36</v>
      </c>
      <c r="H30" s="28">
        <v>80.13</v>
      </c>
      <c r="I30" s="28">
        <v>26</v>
      </c>
      <c r="J30" s="27">
        <v>90.960000000000008</v>
      </c>
      <c r="K30" s="27">
        <v>16</v>
      </c>
      <c r="L30" s="27">
        <v>81.7</v>
      </c>
      <c r="M30" s="27">
        <v>32</v>
      </c>
      <c r="N30" s="31">
        <v>80.7</v>
      </c>
      <c r="O30" s="31">
        <v>25</v>
      </c>
      <c r="P30" s="26">
        <f t="shared" si="1"/>
        <v>495.32799999999997</v>
      </c>
      <c r="Q30" s="39">
        <f t="shared" si="0"/>
        <v>82.554666666666662</v>
      </c>
      <c r="R30" s="40">
        <v>29</v>
      </c>
      <c r="S30" s="5" t="s">
        <v>55</v>
      </c>
    </row>
    <row r="31" spans="1:19">
      <c r="A31" s="2">
        <v>17</v>
      </c>
      <c r="B31" s="8" t="s">
        <v>20</v>
      </c>
      <c r="C31" s="18" t="s">
        <v>4</v>
      </c>
      <c r="D31" s="28">
        <v>85.2</v>
      </c>
      <c r="E31" s="28">
        <v>14</v>
      </c>
      <c r="F31" s="28">
        <v>88.75</v>
      </c>
      <c r="G31" s="28">
        <v>20</v>
      </c>
      <c r="H31" s="28">
        <v>81.61</v>
      </c>
      <c r="I31" s="28">
        <v>20</v>
      </c>
      <c r="J31" s="27">
        <v>84.1</v>
      </c>
      <c r="K31" s="27">
        <v>35</v>
      </c>
      <c r="L31" s="27">
        <v>79.599999999999994</v>
      </c>
      <c r="M31" s="27">
        <v>36</v>
      </c>
      <c r="N31" s="31">
        <v>71.400000000000006</v>
      </c>
      <c r="O31" s="31">
        <v>37</v>
      </c>
      <c r="P31" s="26">
        <f t="shared" si="1"/>
        <v>490.65999999999997</v>
      </c>
      <c r="Q31" s="39">
        <f t="shared" si="0"/>
        <v>81.776666666666657</v>
      </c>
      <c r="R31" s="40">
        <v>30</v>
      </c>
      <c r="S31" s="5" t="s">
        <v>56</v>
      </c>
    </row>
    <row r="32" spans="1:19" ht="28.5">
      <c r="A32" s="2">
        <v>27</v>
      </c>
      <c r="B32" s="8" t="s">
        <v>31</v>
      </c>
      <c r="C32" s="18" t="s">
        <v>4</v>
      </c>
      <c r="D32" s="28">
        <v>81.599999999999994</v>
      </c>
      <c r="E32" s="28">
        <v>22</v>
      </c>
      <c r="F32" s="28">
        <v>87.6</v>
      </c>
      <c r="G32" s="28">
        <v>23</v>
      </c>
      <c r="H32" s="28">
        <v>85.738</v>
      </c>
      <c r="I32" s="28">
        <v>8</v>
      </c>
      <c r="J32" s="27">
        <v>92.5</v>
      </c>
      <c r="K32" s="27">
        <v>8</v>
      </c>
      <c r="L32" s="27">
        <v>71.2</v>
      </c>
      <c r="M32" s="27">
        <v>40</v>
      </c>
      <c r="N32" s="31">
        <v>72</v>
      </c>
      <c r="O32" s="31">
        <v>35</v>
      </c>
      <c r="P32" s="26">
        <f t="shared" si="1"/>
        <v>490.63799999999998</v>
      </c>
      <c r="Q32" s="39">
        <f t="shared" si="0"/>
        <v>81.772999999999996</v>
      </c>
      <c r="R32" s="40">
        <v>31</v>
      </c>
      <c r="S32" s="5" t="s">
        <v>54</v>
      </c>
    </row>
    <row r="33" spans="1:19">
      <c r="A33" s="2">
        <v>7</v>
      </c>
      <c r="B33" s="19" t="s">
        <v>10</v>
      </c>
      <c r="C33" s="15" t="s">
        <v>4</v>
      </c>
      <c r="D33" s="28">
        <v>68.900000000000006</v>
      </c>
      <c r="E33" s="28">
        <v>37</v>
      </c>
      <c r="F33" s="28">
        <v>93.1</v>
      </c>
      <c r="G33" s="28">
        <v>6</v>
      </c>
      <c r="H33" s="28">
        <v>74.41</v>
      </c>
      <c r="I33" s="28">
        <v>38</v>
      </c>
      <c r="J33" s="27">
        <v>92.5</v>
      </c>
      <c r="K33" s="27">
        <v>13</v>
      </c>
      <c r="L33" s="27">
        <v>81.400000000000006</v>
      </c>
      <c r="M33" s="27">
        <v>34</v>
      </c>
      <c r="N33" s="31">
        <v>79.8</v>
      </c>
      <c r="O33" s="31">
        <v>26</v>
      </c>
      <c r="P33" s="26">
        <f t="shared" si="1"/>
        <v>490.10999999999996</v>
      </c>
      <c r="Q33" s="39">
        <f t="shared" si="0"/>
        <v>81.684999999999988</v>
      </c>
      <c r="R33" s="40">
        <v>32</v>
      </c>
      <c r="S33" s="5" t="s">
        <v>154</v>
      </c>
    </row>
    <row r="34" spans="1:19">
      <c r="A34" s="21">
        <v>38</v>
      </c>
      <c r="B34" s="22" t="s">
        <v>43</v>
      </c>
      <c r="C34" s="18" t="s">
        <v>4</v>
      </c>
      <c r="D34" s="28">
        <v>70.757999999999996</v>
      </c>
      <c r="E34" s="28">
        <v>35</v>
      </c>
      <c r="F34" s="28">
        <v>84.341999999999999</v>
      </c>
      <c r="G34" s="28">
        <v>32</v>
      </c>
      <c r="H34" s="28">
        <v>81.63</v>
      </c>
      <c r="I34" s="28">
        <v>19</v>
      </c>
      <c r="J34" s="27">
        <v>87</v>
      </c>
      <c r="K34" s="27">
        <v>24</v>
      </c>
      <c r="L34" s="27">
        <v>84.2</v>
      </c>
      <c r="M34" s="27">
        <v>28</v>
      </c>
      <c r="N34" s="31">
        <v>82.1</v>
      </c>
      <c r="O34" s="32">
        <v>24</v>
      </c>
      <c r="P34" s="26">
        <f t="shared" si="1"/>
        <v>490.03</v>
      </c>
      <c r="Q34" s="39">
        <f t="shared" si="0"/>
        <v>81.671666666666667</v>
      </c>
      <c r="R34" s="40">
        <v>33</v>
      </c>
      <c r="S34" s="5"/>
    </row>
    <row r="35" spans="1:19">
      <c r="A35" s="2">
        <v>3</v>
      </c>
      <c r="B35" s="19" t="s">
        <v>6</v>
      </c>
      <c r="C35" s="15" t="s">
        <v>4</v>
      </c>
      <c r="D35" s="28">
        <v>79.823999999999998</v>
      </c>
      <c r="E35" s="28">
        <v>26</v>
      </c>
      <c r="F35" s="28">
        <v>82.236000000000004</v>
      </c>
      <c r="G35" s="28">
        <v>34</v>
      </c>
      <c r="H35" s="28">
        <v>78.554000000000002</v>
      </c>
      <c r="I35" s="28">
        <v>32</v>
      </c>
      <c r="J35" s="27">
        <v>91.5</v>
      </c>
      <c r="K35" s="27">
        <v>15</v>
      </c>
      <c r="L35" s="27">
        <v>84.9</v>
      </c>
      <c r="M35" s="27">
        <v>26</v>
      </c>
      <c r="N35" s="31">
        <v>73</v>
      </c>
      <c r="O35" s="32">
        <v>33</v>
      </c>
      <c r="P35" s="26">
        <f t="shared" si="1"/>
        <v>490.01400000000001</v>
      </c>
      <c r="Q35" s="39">
        <f t="shared" si="0"/>
        <v>81.668999999999997</v>
      </c>
      <c r="R35" s="40">
        <v>34</v>
      </c>
      <c r="S35" s="5"/>
    </row>
    <row r="36" spans="1:19" ht="28.5">
      <c r="A36" s="21">
        <v>37</v>
      </c>
      <c r="B36" s="22" t="s">
        <v>42</v>
      </c>
      <c r="C36" s="18" t="s">
        <v>4</v>
      </c>
      <c r="D36" s="28">
        <v>77.066000000000003</v>
      </c>
      <c r="E36" s="28">
        <v>28</v>
      </c>
      <c r="F36" s="28">
        <v>65.8</v>
      </c>
      <c r="G36" s="28">
        <v>40</v>
      </c>
      <c r="H36" s="28">
        <v>90.794000000000011</v>
      </c>
      <c r="I36" s="28">
        <v>2</v>
      </c>
      <c r="J36" s="27">
        <v>87.76</v>
      </c>
      <c r="K36" s="27">
        <v>22</v>
      </c>
      <c r="L36" s="27">
        <v>79.400000000000006</v>
      </c>
      <c r="M36" s="27">
        <v>37</v>
      </c>
      <c r="N36" s="31">
        <v>88.2</v>
      </c>
      <c r="O36" s="31">
        <v>17</v>
      </c>
      <c r="P36" s="26">
        <f t="shared" si="1"/>
        <v>489.02000000000004</v>
      </c>
      <c r="Q36" s="39">
        <f t="shared" si="0"/>
        <v>81.503333333333345</v>
      </c>
      <c r="R36" s="40">
        <v>35</v>
      </c>
      <c r="S36" s="5" t="s">
        <v>52</v>
      </c>
    </row>
    <row r="37" spans="1:19">
      <c r="A37" s="21">
        <v>36</v>
      </c>
      <c r="B37" s="22" t="s">
        <v>41</v>
      </c>
      <c r="C37" s="18" t="s">
        <v>4</v>
      </c>
      <c r="D37" s="28">
        <v>62.099999999999994</v>
      </c>
      <c r="E37" s="28">
        <v>39</v>
      </c>
      <c r="F37" s="28">
        <v>84.65</v>
      </c>
      <c r="G37" s="28">
        <v>31</v>
      </c>
      <c r="H37" s="28">
        <v>70.376000000000005</v>
      </c>
      <c r="I37" s="28">
        <v>40</v>
      </c>
      <c r="J37" s="27">
        <v>89.7</v>
      </c>
      <c r="K37" s="27">
        <v>18</v>
      </c>
      <c r="L37" s="27">
        <v>92.6</v>
      </c>
      <c r="M37" s="27">
        <v>7</v>
      </c>
      <c r="N37" s="31">
        <v>84.199999999999989</v>
      </c>
      <c r="O37" s="31">
        <v>23</v>
      </c>
      <c r="P37" s="26">
        <f t="shared" si="1"/>
        <v>483.62600000000003</v>
      </c>
      <c r="Q37" s="39">
        <f t="shared" si="0"/>
        <v>80.604333333333344</v>
      </c>
      <c r="R37" s="40">
        <v>36</v>
      </c>
      <c r="S37" s="5"/>
    </row>
    <row r="38" spans="1:19" s="23" customFormat="1">
      <c r="A38" s="2">
        <v>13</v>
      </c>
      <c r="B38" s="19" t="s">
        <v>16</v>
      </c>
      <c r="C38" s="15" t="s">
        <v>4</v>
      </c>
      <c r="D38" s="28">
        <v>75.233999999999995</v>
      </c>
      <c r="E38" s="28">
        <v>30</v>
      </c>
      <c r="F38" s="28">
        <v>82.53</v>
      </c>
      <c r="G38" s="28">
        <v>33</v>
      </c>
      <c r="H38" s="28">
        <v>81.156000000000006</v>
      </c>
      <c r="I38" s="28">
        <v>21</v>
      </c>
      <c r="J38" s="27">
        <v>85.5</v>
      </c>
      <c r="K38" s="27">
        <v>31</v>
      </c>
      <c r="L38" s="27">
        <v>82.1</v>
      </c>
      <c r="M38" s="27">
        <v>31</v>
      </c>
      <c r="N38" s="31">
        <v>73</v>
      </c>
      <c r="O38" s="31">
        <v>34</v>
      </c>
      <c r="P38" s="26">
        <f t="shared" si="1"/>
        <v>479.52</v>
      </c>
      <c r="Q38" s="39">
        <f t="shared" si="0"/>
        <v>79.92</v>
      </c>
      <c r="R38" s="40">
        <v>37</v>
      </c>
      <c r="S38" s="5"/>
    </row>
    <row r="39" spans="1:19" s="23" customFormat="1" ht="28.5">
      <c r="A39" s="2">
        <v>6</v>
      </c>
      <c r="B39" s="19" t="s">
        <v>9</v>
      </c>
      <c r="C39" s="15" t="s">
        <v>4</v>
      </c>
      <c r="D39" s="28">
        <v>57.300000000000004</v>
      </c>
      <c r="E39" s="28">
        <v>40</v>
      </c>
      <c r="F39" s="28">
        <v>79.099999999999994</v>
      </c>
      <c r="G39" s="28">
        <v>37</v>
      </c>
      <c r="H39" s="28">
        <v>74.97</v>
      </c>
      <c r="I39" s="28">
        <v>37</v>
      </c>
      <c r="J39" s="27">
        <v>86.9</v>
      </c>
      <c r="K39" s="27">
        <v>25</v>
      </c>
      <c r="L39" s="27">
        <v>89</v>
      </c>
      <c r="M39" s="27">
        <v>20</v>
      </c>
      <c r="N39" s="31">
        <v>89.8</v>
      </c>
      <c r="O39" s="31">
        <v>13</v>
      </c>
      <c r="P39" s="26">
        <f t="shared" si="1"/>
        <v>477.07</v>
      </c>
      <c r="Q39" s="39">
        <f t="shared" si="0"/>
        <v>79.51166666666667</v>
      </c>
      <c r="R39" s="40">
        <v>38</v>
      </c>
      <c r="S39" s="5" t="s">
        <v>49</v>
      </c>
    </row>
    <row r="40" spans="1:19">
      <c r="A40" s="2">
        <v>39</v>
      </c>
      <c r="B40" s="8" t="s">
        <v>44</v>
      </c>
      <c r="C40" s="18" t="s">
        <v>4</v>
      </c>
      <c r="D40" s="28">
        <v>82.3</v>
      </c>
      <c r="E40" s="28">
        <v>20</v>
      </c>
      <c r="F40" s="28">
        <v>85.95</v>
      </c>
      <c r="G40" s="28">
        <v>29</v>
      </c>
      <c r="H40" s="28">
        <v>76.06</v>
      </c>
      <c r="I40" s="28">
        <v>35</v>
      </c>
      <c r="J40" s="27">
        <v>79</v>
      </c>
      <c r="K40" s="27">
        <v>40</v>
      </c>
      <c r="L40" s="27">
        <v>79.3</v>
      </c>
      <c r="M40" s="27">
        <v>38</v>
      </c>
      <c r="N40" s="31">
        <v>67.7</v>
      </c>
      <c r="O40" s="32">
        <v>39</v>
      </c>
      <c r="P40" s="26">
        <f t="shared" si="1"/>
        <v>470.31</v>
      </c>
      <c r="Q40" s="39">
        <f t="shared" si="0"/>
        <v>78.385000000000005</v>
      </c>
      <c r="R40" s="40">
        <v>39</v>
      </c>
      <c r="S40" s="5" t="s">
        <v>158</v>
      </c>
    </row>
    <row r="41" spans="1:19" ht="33">
      <c r="A41" s="2">
        <v>31</v>
      </c>
      <c r="B41" s="8" t="s">
        <v>35</v>
      </c>
      <c r="C41" s="18" t="s">
        <v>36</v>
      </c>
      <c r="D41" s="28">
        <v>82.35</v>
      </c>
      <c r="E41" s="28">
        <v>19</v>
      </c>
      <c r="F41" s="28">
        <v>66.599999999999994</v>
      </c>
      <c r="G41" s="28">
        <v>39</v>
      </c>
      <c r="H41" s="28">
        <v>83.76</v>
      </c>
      <c r="I41" s="28">
        <v>13</v>
      </c>
      <c r="J41" s="27">
        <v>83.8</v>
      </c>
      <c r="K41" s="27">
        <v>37</v>
      </c>
      <c r="L41" s="27">
        <v>83.1</v>
      </c>
      <c r="M41" s="27">
        <v>30</v>
      </c>
      <c r="N41" s="31">
        <v>67.3</v>
      </c>
      <c r="O41" s="31">
        <v>40</v>
      </c>
      <c r="P41" s="26">
        <f t="shared" si="1"/>
        <v>466.91</v>
      </c>
      <c r="Q41" s="39">
        <f t="shared" si="0"/>
        <v>77.818333333333342</v>
      </c>
      <c r="R41" s="40">
        <v>40</v>
      </c>
      <c r="S41" s="5"/>
    </row>
  </sheetData>
  <sortState ref="A2:BM41">
    <sortCondition ref="R1"/>
  </sortState>
  <phoneticPr fontId="1"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校群中心</vt:lpstr>
      <vt:lpstr>學校組</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呂蘭英</cp:lastModifiedBy>
  <dcterms:created xsi:type="dcterms:W3CDTF">2021-07-25T09:29:32Z</dcterms:created>
  <dcterms:modified xsi:type="dcterms:W3CDTF">2021-09-28T02:37:28Z</dcterms:modified>
</cp:coreProperties>
</file>