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in\Desktop\致翔主任盤點表\盤點項目說明表\"/>
    </mc:Choice>
  </mc:AlternateContent>
  <xr:revisionPtr revIDLastSave="0" documentId="13_ncr:1_{9FFE903C-B23B-49F2-A7CC-D7728F07CF02}" xr6:coauthVersionLast="36" xr6:coauthVersionMax="36" xr10:uidLastSave="{00000000-0000-0000-0000-000000000000}"/>
  <bookViews>
    <workbookView xWindow="0" yWindow="0" windowWidth="23040" windowHeight="9330" firstSheet="3" activeTab="14" xr2:uid="{00000000-000D-0000-FFFF-FFFF00000000}"/>
  </bookViews>
  <sheets>
    <sheet name="三民國小" sheetId="1" r:id="rId1"/>
    <sheet name="三民國中" sheetId="2" r:id="rId2"/>
    <sheet name="大禹國小" sheetId="3" r:id="rId3"/>
    <sheet name="中城國小" sheetId="4" r:id="rId4"/>
    <sheet name="玉里國小" sheetId="5" r:id="rId5"/>
    <sheet name="玉里國中" sheetId="6" r:id="rId6"/>
    <sheet name="玉東國中" sheetId="7" r:id="rId7"/>
    <sheet name="松浦國小" sheetId="8" r:id="rId8"/>
    <sheet name="長良國小" sheetId="9" r:id="rId9"/>
    <sheet name="春日國小" sheetId="10" r:id="rId10"/>
    <sheet name="高寮國小" sheetId="11" r:id="rId11"/>
    <sheet name="源城國小" sheetId="12" r:id="rId12"/>
    <sheet name="德武國小" sheetId="13" r:id="rId13"/>
    <sheet name="樂合國小" sheetId="14" r:id="rId14"/>
    <sheet name="觀音國小" sheetId="15" r:id="rId15"/>
  </sheets>
  <definedNames>
    <definedName name="_xlnm.Print_Area" localSheetId="0">三民國小!$A$1:$E$105</definedName>
  </definedNames>
  <calcPr calcId="191029"/>
</workbook>
</file>

<file path=xl/calcChain.xml><?xml version="1.0" encoding="utf-8"?>
<calcChain xmlns="http://schemas.openxmlformats.org/spreadsheetml/2006/main">
  <c r="C8" i="1" l="1"/>
  <c r="C8" i="2"/>
  <c r="C8" i="3"/>
  <c r="C8" i="4"/>
  <c r="C8" i="5"/>
  <c r="C8" i="6"/>
  <c r="C8" i="7"/>
  <c r="C8" i="8"/>
  <c r="C8" i="9"/>
  <c r="C8" i="10"/>
  <c r="C8" i="11"/>
  <c r="C8" i="12"/>
  <c r="C8" i="13"/>
  <c r="C8" i="14"/>
  <c r="C8" i="15"/>
  <c r="C102" i="15" l="1"/>
  <c r="C98" i="15"/>
  <c r="C97" i="15"/>
  <c r="C94" i="15"/>
  <c r="C76" i="15"/>
  <c r="C59" i="15"/>
  <c r="C100" i="15" s="1"/>
  <c r="C47" i="15"/>
  <c r="C35" i="15"/>
  <c r="C98" i="14"/>
  <c r="C97" i="14"/>
  <c r="C94" i="14"/>
  <c r="C76" i="14"/>
  <c r="C47" i="14"/>
  <c r="C35" i="14"/>
  <c r="C102" i="13"/>
  <c r="C98" i="13"/>
  <c r="C97" i="13"/>
  <c r="C94" i="13"/>
  <c r="C76" i="13"/>
  <c r="C100" i="13" s="1"/>
  <c r="C47" i="13"/>
  <c r="C35" i="13"/>
  <c r="C102" i="12"/>
  <c r="C98" i="12"/>
  <c r="C97" i="12"/>
  <c r="C94" i="12"/>
  <c r="C76" i="12"/>
  <c r="C59" i="12"/>
  <c r="C100" i="12" s="1"/>
  <c r="C47" i="12"/>
  <c r="C35" i="12"/>
  <c r="C102" i="11"/>
  <c r="C98" i="11"/>
  <c r="C97" i="11"/>
  <c r="C94" i="11"/>
  <c r="C76" i="11"/>
  <c r="C100" i="11" s="1"/>
  <c r="C47" i="11"/>
  <c r="C35" i="11"/>
  <c r="C102" i="10"/>
  <c r="C98" i="10"/>
  <c r="C97" i="10"/>
  <c r="C94" i="10"/>
  <c r="C76" i="10"/>
  <c r="C100" i="10" s="1"/>
  <c r="C47" i="10"/>
  <c r="C35" i="10"/>
  <c r="C102" i="9"/>
  <c r="C98" i="9"/>
  <c r="C97" i="9"/>
  <c r="C94" i="9"/>
  <c r="C76" i="9"/>
  <c r="C100" i="9" s="1"/>
  <c r="C47" i="9"/>
  <c r="C35" i="9"/>
  <c r="C98" i="8"/>
  <c r="C97" i="8"/>
  <c r="C94" i="8"/>
  <c r="C76" i="8"/>
  <c r="C59" i="8"/>
  <c r="C47" i="8"/>
  <c r="C35" i="8"/>
  <c r="C98" i="7"/>
  <c r="C97" i="7"/>
  <c r="C94" i="7"/>
  <c r="C76" i="7"/>
  <c r="C47" i="7"/>
  <c r="C35" i="7"/>
  <c r="C102" i="6"/>
  <c r="C98" i="6"/>
  <c r="C94" i="6"/>
  <c r="C76" i="6"/>
  <c r="C47" i="6"/>
  <c r="C35" i="6"/>
  <c r="C102" i="5"/>
  <c r="C98" i="5"/>
  <c r="C97" i="5"/>
  <c r="C94" i="5"/>
  <c r="C76" i="5"/>
  <c r="C47" i="5"/>
  <c r="C35" i="5"/>
  <c r="C102" i="4"/>
  <c r="C100" i="4"/>
  <c r="C98" i="4"/>
  <c r="C97" i="4"/>
  <c r="C47" i="4"/>
  <c r="C35" i="4"/>
  <c r="C102" i="3"/>
  <c r="C98" i="3"/>
  <c r="C97" i="3"/>
  <c r="C47" i="3"/>
  <c r="C35" i="3"/>
  <c r="C102" i="2"/>
  <c r="C98" i="2"/>
  <c r="C47" i="2"/>
  <c r="C35" i="2"/>
  <c r="C98" i="1"/>
  <c r="C97" i="1"/>
  <c r="C94" i="1"/>
  <c r="C76" i="1"/>
  <c r="C59" i="1"/>
  <c r="C47" i="1"/>
  <c r="C35" i="1"/>
  <c r="C100" i="8" l="1"/>
  <c r="C100" i="14"/>
</calcChain>
</file>

<file path=xl/sharedStrings.xml><?xml version="1.0" encoding="utf-8"?>
<sst xmlns="http://schemas.openxmlformats.org/spreadsheetml/2006/main" count="3673" uniqueCount="616">
  <si>
    <t>共有幾班</t>
    <phoneticPr fontId="3" type="noConversion"/>
  </si>
  <si>
    <t>Mbps</t>
  </si>
  <si>
    <t>Y</t>
  </si>
  <si>
    <t>學校網路架構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</si>
  <si>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</si>
  <si>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</si>
  <si>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</si>
  <si>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</si>
  <si>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</si>
  <si>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</si>
  <si>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</si>
  <si>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</si>
  <si>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跨棟校舍間之網路連線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</si>
  <si>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</si>
  <si>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</si>
  <si>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</si>
  <si>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</si>
  <si>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</si>
  <si>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</si>
  <si>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校園智慧網路管理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</si>
  <si>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</si>
  <si>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</si>
  <si>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</si>
  <si>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</si>
  <si>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</si>
  <si>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年級(1-12)</t>
    <phoneticPr fontId="3" type="noConversion"/>
  </si>
  <si>
    <t>年級</t>
  </si>
  <si>
    <t>填寫數字年級</t>
  </si>
  <si>
    <r>
      <rPr>
        <b/>
        <sz val="12"/>
        <rFont val="標楷體"/>
        <family val="4"/>
        <charset val="136"/>
      </rPr>
      <t>*學校連外網路</t>
    </r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</si>
  <si>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</si>
  <si>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</si>
  <si>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</si>
  <si>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</si>
  <si>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</si>
  <si>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</si>
  <si>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DAP-2695</t>
    <phoneticPr fontId="3" type="noConversion"/>
  </si>
  <si>
    <t>Dlink DAP-X2850</t>
    <phoneticPr fontId="3" type="noConversion"/>
  </si>
  <si>
    <t>Dlink DAP-2682</t>
    <phoneticPr fontId="3" type="noConversion"/>
  </si>
  <si>
    <t>班級總數量</t>
    <phoneticPr fontId="3" type="noConversion"/>
  </si>
  <si>
    <t>專科教室總數量</t>
    <phoneticPr fontId="3" type="noConversion"/>
  </si>
  <si>
    <t>有線網孔未達2孔之總數量</t>
    <phoneticPr fontId="3" type="noConversion"/>
  </si>
  <si>
    <t>專科教室資料</t>
    <phoneticPr fontId="3" type="noConversion"/>
  </si>
  <si>
    <t>前瞻Cat6網路建置教室總數量</t>
    <phoneticPr fontId="3" type="noConversion"/>
  </si>
  <si>
    <t>學校主幹建議規劃圖</t>
    <phoneticPr fontId="3" type="noConversion"/>
  </si>
  <si>
    <t>學校網路架構圖</t>
    <phoneticPr fontId="3" type="noConversion"/>
  </si>
  <si>
    <t>學校建議網路架構圖</t>
    <phoneticPr fontId="3" type="noConversion"/>
  </si>
  <si>
    <t>行政空間資料</t>
    <phoneticPr fontId="3" type="noConversion"/>
  </si>
  <si>
    <t>行政空間總數量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</si>
  <si>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</si>
  <si>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</si>
  <si>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</si>
  <si>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</si>
  <si>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</si>
  <si>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</si>
  <si>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</si>
  <si>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增設光纖骨幹數量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</si>
  <si>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</si>
  <si>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</si>
  <si>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</si>
  <si>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</si>
  <si>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</si>
  <si>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</si>
  <si>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</si>
  <si>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</si>
  <si>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</si>
  <si>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</si>
  <si>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</si>
  <si>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前瞻Cat6網路建置總數量</t>
    <phoneticPr fontId="3" type="noConversion"/>
  </si>
  <si>
    <t>間</t>
    <phoneticPr fontId="3" type="noConversion"/>
  </si>
  <si>
    <t>班級電腦連接至前瞻計畫建置之CAT6網路上數量</t>
    <phoneticPr fontId="3" type="noConversion"/>
  </si>
  <si>
    <t>前瞻Cat6網路建置空間總數量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</si>
  <si>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</si>
  <si>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</si>
  <si>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新增壁掛式機櫃數量</t>
    <phoneticPr fontId="3" type="noConversion"/>
  </si>
  <si>
    <t>尚需佈建跨棟網路數量</t>
    <phoneticPr fontId="3" type="noConversion"/>
  </si>
  <si>
    <t xml:space="preserve">校園中繼骨幹網路設備資料 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</si>
  <si>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</si>
  <si>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</si>
  <si>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幼兒園教室總數量</t>
    <phoneticPr fontId="3" type="noConversion"/>
  </si>
  <si>
    <t>行政空間室內無線AP總數量</t>
    <phoneticPr fontId="3" type="noConversion"/>
  </si>
  <si>
    <t>專科教室內無線AP總數量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</si>
  <si>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</si>
  <si>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</si>
  <si>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無線AP安裝位置是否被天花板、梁柱等擋住</t>
    <phoneticPr fontId="3" type="noConversion"/>
  </si>
  <si>
    <t>網路管理系統可看到校園對外設備介面之即時流量圖</t>
    <phoneticPr fontId="3" type="noConversion"/>
  </si>
  <si>
    <t>無線基地台增設/汰換</t>
    <phoneticPr fontId="3" type="noConversion"/>
  </si>
  <si>
    <t>整體建議規劃</t>
    <phoneticPr fontId="3" type="noConversion"/>
  </si>
  <si>
    <t>採用銅纜連接數量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</si>
  <si>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</si>
  <si>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</si>
  <si>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</si>
  <si>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</si>
  <si>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</si>
  <si>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</si>
  <si>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</si>
  <si>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</si>
  <si>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無線AP網路連接至前瞻計畫建置之CAT6網路上數量</t>
    <phoneticPr fontId="3" type="noConversion"/>
  </si>
  <si>
    <t>無線AP型號</t>
    <phoneticPr fontId="3" type="noConversion"/>
  </si>
  <si>
    <t>其他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</si>
  <si>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</si>
  <si>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</si>
  <si>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</si>
  <si>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</si>
  <si>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t>增設：
汰換：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</si>
  <si>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</si>
  <si>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電腦連接至前瞻計畫建置之CAT6網路上數量</t>
  </si>
  <si>
    <t>連接至前瞻計畫建置之CAT6網路上之數量</t>
    <phoneticPr fontId="3" type="noConversion"/>
  </si>
  <si>
    <t>DGS-3130-30T</t>
    <phoneticPr fontId="3" type="noConversion"/>
  </si>
  <si>
    <t>未達兩點及未建置之空間總數</t>
    <phoneticPr fontId="3" type="noConversion"/>
  </si>
  <si>
    <t>增設Cat6空間主幹數量</t>
    <phoneticPr fontId="3" type="noConversion"/>
  </si>
  <si>
    <t>增設Cat6骨幹數量</t>
    <phoneticPr fontId="3" type="noConversion"/>
  </si>
  <si>
    <t>交換器之間</t>
    <phoneticPr fontId="3" type="noConversion"/>
  </si>
  <si>
    <t>電腦教室到音樂教室</t>
    <phoneticPr fontId="3" type="noConversion"/>
  </si>
  <si>
    <t>05(四年級)</t>
    <phoneticPr fontId="3" type="noConversion"/>
  </si>
  <si>
    <t>增設：
汰換：03、07、01、08、06、04</t>
    <phoneticPr fontId="3" type="noConversion"/>
  </si>
  <si>
    <t>增設：16、11、19
汰換：14</t>
    <phoneticPr fontId="3" type="noConversion"/>
  </si>
  <si>
    <t>13、09</t>
    <phoneticPr fontId="3" type="noConversion"/>
  </si>
  <si>
    <t>02</t>
    <phoneticPr fontId="3" type="noConversion"/>
  </si>
  <si>
    <t>增設：02、13、09、10
汰換：01</t>
    <phoneticPr fontId="3" type="noConversion"/>
  </si>
  <si>
    <t>增設：16
汰換：</t>
    <phoneticPr fontId="3" type="noConversion"/>
  </si>
  <si>
    <t>增設：11
汰換：</t>
    <phoneticPr fontId="3" type="noConversion"/>
  </si>
  <si>
    <t>02、16</t>
    <phoneticPr fontId="3" type="noConversion"/>
  </si>
  <si>
    <t>增設：02、11
汰換：11</t>
    <phoneticPr fontId="3" type="noConversion"/>
  </si>
  <si>
    <t>2/1</t>
    <phoneticPr fontId="3" type="noConversion"/>
  </si>
  <si>
    <t>14、12</t>
    <phoneticPr fontId="3" type="noConversion"/>
  </si>
  <si>
    <t>三民國小 學校基本訊息</t>
    <phoneticPr fontId="3" type="noConversion"/>
  </si>
  <si>
    <t>總空間數量</t>
    <phoneticPr fontId="3" type="noConversion"/>
  </si>
  <si>
    <t>項次</t>
    <phoneticPr fontId="3" type="noConversion"/>
  </si>
  <si>
    <t>項次</t>
    <phoneticPr fontId="3" type="noConversion"/>
  </si>
  <si>
    <t>37-1</t>
    <phoneticPr fontId="3" type="noConversion"/>
  </si>
  <si>
    <t>37-1</t>
    <phoneticPr fontId="3" type="noConversion"/>
  </si>
  <si>
    <t>37-2</t>
  </si>
  <si>
    <t>37-3</t>
  </si>
  <si>
    <t>37-4</t>
  </si>
  <si>
    <t>37-5</t>
  </si>
  <si>
    <t>48-1</t>
    <phoneticPr fontId="3" type="noConversion"/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</si>
  <si>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</si>
  <si>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</si>
  <si>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</si>
  <si>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</si>
  <si>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</si>
  <si>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</si>
  <si>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60-1</t>
    <phoneticPr fontId="3" type="noConversion"/>
  </si>
  <si>
    <t>60-2</t>
  </si>
  <si>
    <t>60-3</t>
  </si>
  <si>
    <t>60-4</t>
  </si>
  <si>
    <t>60-5</t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</si>
  <si>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</si>
  <si>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</si>
  <si>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</si>
  <si>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台</t>
    <phoneticPr fontId="3" type="noConversion"/>
  </si>
  <si>
    <t>三民國中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</si>
  <si>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</si>
  <si>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</si>
  <si>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</si>
  <si>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</si>
  <si>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</si>
  <si>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</si>
  <si>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</si>
  <si>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</si>
  <si>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</si>
  <si>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</si>
  <si>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</si>
  <si>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</si>
  <si>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</si>
  <si>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</si>
  <si>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</si>
  <si>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</si>
  <si>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</si>
  <si>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</si>
  <si>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跨棟網路採用光纖之數量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</si>
  <si>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</si>
  <si>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</si>
  <si>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米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</si>
  <si>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</si>
  <si>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</si>
  <si>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</si>
  <si>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</si>
  <si>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</si>
  <si>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</si>
  <si>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</si>
  <si>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無線AP總數量(上線、離線)是否與智慧網管相符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</si>
  <si>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</si>
  <si>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</si>
  <si>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</si>
  <si>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</si>
  <si>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</si>
  <si>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</si>
  <si>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</si>
  <si>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</si>
  <si>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</si>
  <si>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</si>
  <si>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七年仁班、八年仁班、九年仁班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</si>
  <si>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</si>
  <si>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</si>
  <si>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</si>
  <si>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班級教室內無線AP總數量</t>
    <phoneticPr fontId="3" type="noConversion"/>
  </si>
  <si>
    <t>無線AP型號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</si>
  <si>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</si>
  <si>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</si>
  <si>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</si>
  <si>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備註廠牌及型號</t>
    <phoneticPr fontId="3" type="noConversion"/>
  </si>
  <si>
    <t>無線AP安裝位置是否被天花板、梁柱等擋住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</si>
  <si>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</si>
  <si>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</si>
  <si>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</si>
  <si>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</si>
  <si>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</si>
  <si>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</si>
  <si>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</si>
  <si>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增設：
汰換：七年仁班、八年仁班、九年仁班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</si>
  <si>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</si>
  <si>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</si>
  <si>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</si>
  <si>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</si>
  <si>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前瞻Cat6網路建置未建置總數量</t>
    <phoneticPr fontId="3" type="noConversion"/>
  </si>
  <si>
    <t>自然教室、射箭教室、舉重教室、電腦教室
生科教室、音樂教室、家政教室、分組教室</t>
    <phoneticPr fontId="3" type="noConversion"/>
  </si>
  <si>
    <t>有線網孔未達2孔之總數量</t>
    <phoneticPr fontId="3" type="noConversion"/>
  </si>
  <si>
    <t>專科教室內無線AP總數量</t>
    <phoneticPr fontId="3" type="noConversion"/>
  </si>
  <si>
    <t>專科教室內無線AP總數量</t>
    <phoneticPr fontId="3" type="noConversion"/>
  </si>
  <si>
    <t>電腦教室</t>
    <phoneticPr fontId="3" type="noConversion"/>
  </si>
  <si>
    <t>無線AP網路連接至前瞻計畫建置之CAT6網路上數量</t>
    <phoneticPr fontId="3" type="noConversion"/>
  </si>
  <si>
    <t>增設：自然教室、射箭教室、舉重教室、
生科教室、音樂教室、家政教室、分組教室
汰換：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</si>
  <si>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</si>
  <si>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</si>
  <si>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前瞻Cat6網路建置空間總數量</t>
    <phoneticPr fontId="3" type="noConversion"/>
  </si>
  <si>
    <t>校長室、辦公室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</si>
  <si>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</si>
  <si>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</si>
  <si>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辦公室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</si>
  <si>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</si>
  <si>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</si>
  <si>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行政空間室內無線AP總數量</t>
    <phoneticPr fontId="3" type="noConversion"/>
  </si>
  <si>
    <t>增設：校長室、辦公室
汰換：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</si>
  <si>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</si>
  <si>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</si>
  <si>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</si>
  <si>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</si>
  <si>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</si>
  <si>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</si>
  <si>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</si>
  <si>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</si>
  <si>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</si>
  <si>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3/1</t>
    <phoneticPr fontId="3" type="noConversion"/>
  </si>
  <si>
    <t>增設：辦公室、電腦教室*2
汰換：電腦教室</t>
    <phoneticPr fontId="3" type="noConversion"/>
  </si>
  <si>
    <t>8 PORT網路交換器增設/汰換</t>
    <phoneticPr fontId="3" type="noConversion"/>
  </si>
  <si>
    <t>增設：辦公室
汰換：</t>
    <phoneticPr fontId="3" type="noConversion"/>
  </si>
  <si>
    <t>24 PORT POE網路交換器增設/汰換</t>
    <phoneticPr fontId="3" type="noConversion"/>
  </si>
  <si>
    <t>增設：電腦教室
汰換：</t>
    <phoneticPr fontId="3" type="noConversion"/>
  </si>
  <si>
    <t>8 PORT POE網路交換器增設/汰換</t>
    <phoneticPr fontId="3" type="noConversion"/>
  </si>
  <si>
    <t>增設：
汰換：</t>
    <phoneticPr fontId="3" type="noConversion"/>
  </si>
  <si>
    <t>新增壁掛式機櫃數量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</si>
  <si>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</si>
  <si>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</si>
  <si>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</si>
  <si>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</si>
  <si>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</si>
  <si>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大禹國小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</si>
  <si>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</si>
  <si>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</si>
  <si>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共有幾間專科教室</t>
    <phoneticPr fontId="3" type="noConversion"/>
  </si>
  <si>
    <t>所有行政空間，含備課室、校長室…等</t>
    <phoneticPr fontId="3" type="noConversion"/>
  </si>
  <si>
    <t>學校網路架構圖</t>
    <phoneticPr fontId="3" type="noConversion"/>
  </si>
  <si>
    <t>學校主幹建議規劃圖</t>
    <phoneticPr fontId="3" type="noConversion"/>
  </si>
  <si>
    <t>尚需佈建跨棟網路數量</t>
    <phoneticPr fontId="3" type="noConversion"/>
  </si>
  <si>
    <t xml:space="preserve">校園中繼骨幹網路設備資料 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</si>
  <si>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</si>
  <si>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</si>
  <si>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</si>
  <si>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</si>
  <si>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</si>
  <si>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無線AP建置位置與網管系統標示地點是否相符</t>
    <phoneticPr fontId="3" type="noConversion"/>
  </si>
  <si>
    <t>間</t>
    <phoneticPr fontId="3" type="noConversion"/>
  </si>
  <si>
    <t>備註未建置之班級空間名稱</t>
    <phoneticPr fontId="3" type="noConversion"/>
  </si>
  <si>
    <t>班級電腦連接至前瞻計畫建置之CAT6網路上數量</t>
    <phoneticPr fontId="3" type="noConversion"/>
  </si>
  <si>
    <t>A12、B6</t>
    <phoneticPr fontId="3" type="noConversion"/>
  </si>
  <si>
    <t>Dlink DAP-2660</t>
    <phoneticPr fontId="3" type="noConversion"/>
  </si>
  <si>
    <t>Dlink DAP-2695</t>
    <phoneticPr fontId="3" type="noConversion"/>
  </si>
  <si>
    <t>Dlink DAP-X2850</t>
    <phoneticPr fontId="3" type="noConversion"/>
  </si>
  <si>
    <t>無線AP是否納管至智慧網路管理平台</t>
    <phoneticPr fontId="3" type="noConversion"/>
  </si>
  <si>
    <t>增設：
汰換：A2、A1、B1、B4</t>
    <phoneticPr fontId="3" type="noConversion"/>
  </si>
  <si>
    <t>專科教室資料</t>
    <phoneticPr fontId="3" type="noConversion"/>
  </si>
  <si>
    <t>B5、A8、A7</t>
    <phoneticPr fontId="3" type="noConversion"/>
  </si>
  <si>
    <t>有線網孔未達2孔之總數量</t>
    <phoneticPr fontId="3" type="noConversion"/>
  </si>
  <si>
    <t>A3、A4</t>
    <phoneticPr fontId="3" type="noConversion"/>
  </si>
  <si>
    <t>增設：B5、A8、A7
汰換：A3、A4</t>
    <phoneticPr fontId="3" type="noConversion"/>
  </si>
  <si>
    <t>A9</t>
    <phoneticPr fontId="3" type="noConversion"/>
  </si>
  <si>
    <t>A5</t>
    <phoneticPr fontId="3" type="noConversion"/>
  </si>
  <si>
    <t>需要增加24 PORT交換器數量</t>
    <phoneticPr fontId="3" type="noConversion"/>
  </si>
  <si>
    <t>A6</t>
    <phoneticPr fontId="3" type="noConversion"/>
  </si>
  <si>
    <t>需要增加8 PORT交換器數量</t>
    <phoneticPr fontId="3" type="noConversion"/>
  </si>
  <si>
    <t>增設：A5、A6、A9
汰換：A10</t>
    <phoneticPr fontId="3" type="noConversion"/>
  </si>
  <si>
    <t>條</t>
    <phoneticPr fontId="3" type="noConversion"/>
  </si>
  <si>
    <t>點</t>
    <phoneticPr fontId="3" type="noConversion"/>
  </si>
  <si>
    <t>網路TRAY架增設</t>
    <phoneticPr fontId="3" type="noConversion"/>
  </si>
  <si>
    <t>增設：A6*2
汰換：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</si>
  <si>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</si>
  <si>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</si>
  <si>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增設：A6
汰換：</t>
    <phoneticPr fontId="3" type="noConversion"/>
  </si>
  <si>
    <t>8 PORT POE網路交換器增設/汰換</t>
    <phoneticPr fontId="3" type="noConversion"/>
  </si>
  <si>
    <t>增設：B5
汰換：</t>
    <phoneticPr fontId="3" type="noConversion"/>
  </si>
  <si>
    <t>新增壁掛式機櫃數量</t>
    <phoneticPr fontId="3" type="noConversion"/>
  </si>
  <si>
    <t>中城國小 學校基本訊息</t>
    <phoneticPr fontId="3" type="noConversion"/>
  </si>
  <si>
    <t>含幼兒園三班</t>
    <phoneticPr fontId="3" type="noConversion"/>
  </si>
  <si>
    <t>盤點各校班級教室、專科教室、辦公室等其他空間網點需求，是否有跨棟線路需求</t>
    <phoneticPr fontId="3" type="noConversion"/>
  </si>
  <si>
    <t>備註未建置之班級空間名稱</t>
    <phoneticPr fontId="3" type="noConversion"/>
  </si>
  <si>
    <t>19991-1-6、19991-1-2、19991-1-5</t>
    <phoneticPr fontId="3" type="noConversion"/>
  </si>
  <si>
    <t>19989,3-3、19989,3-2、19990,3-3
19990,3-4、19990,1-4、19990,1-3
19990,1-2、19990,1-1</t>
    <phoneticPr fontId="3" type="noConversion"/>
  </si>
  <si>
    <t xml:space="preserve">增設：19991-1-2、19991-1-5
汰換：19990-2-1、19990-2-2、19990-2-3、
19990-2-4、19989-2-2、19991-1-6
</t>
    <phoneticPr fontId="3" type="noConversion"/>
  </si>
  <si>
    <t>19989-2-5、19988-1-1、19988-1-2、19987-1-1、27193</t>
    <phoneticPr fontId="3" type="noConversion"/>
  </si>
  <si>
    <t>19988-2-5、19988-2-2、19988-2-4、19988-2-3、19990-3-1、19989-3-5</t>
    <phoneticPr fontId="3" type="noConversion"/>
  </si>
  <si>
    <t>19989,2-5、19990,2-1、19989,3-1、
19988,2-5、19988,2-2、19988,2-4、
19990,3-2、</t>
    <phoneticPr fontId="3" type="noConversion"/>
  </si>
  <si>
    <t>增設：
19988-2-3、19988-1-1、19988-1-2、19987-1-1、19990-3-1、27193、19989-3-5
汰換：
19989-2-5、199902-1、19989-3-1、19988-2-5、19988-2-2、19988-2-4</t>
    <phoneticPr fontId="3" type="noConversion"/>
  </si>
  <si>
    <t>19992-2-1、19988-1-3、19988-1-4</t>
    <phoneticPr fontId="3" type="noConversion"/>
  </si>
  <si>
    <t>19991-1-4、199891-1、19989-1-2、19989-1-3、19989-1-5、19989-1-6、19989-2-4、10090-2-3</t>
    <phoneticPr fontId="3" type="noConversion"/>
  </si>
  <si>
    <t>19989-1-3、19989-1-2、19989-1-1</t>
    <phoneticPr fontId="3" type="noConversion"/>
  </si>
  <si>
    <t>增設：
19988-1-3、19988-1-4、19989-1-1、19989-1-2、19989-1-3、19989-1-5、19989-1-6、19991-1-4、19992-2-1
汰換：19989-2-3、19989-2-4</t>
    <phoneticPr fontId="3" type="noConversion"/>
  </si>
  <si>
    <t>交換器之間</t>
    <phoneticPr fontId="3" type="noConversion"/>
  </si>
  <si>
    <t>幼兒園</t>
    <phoneticPr fontId="3" type="noConversion"/>
  </si>
  <si>
    <t>5/1</t>
    <phoneticPr fontId="3" type="noConversion"/>
  </si>
  <si>
    <t>增設:19989-1-3、19989-1-2、19989-1-1、電腦教室、1F茶水間
汰換:電腦教室</t>
    <phoneticPr fontId="3" type="noConversion"/>
  </si>
  <si>
    <t>台</t>
    <phoneticPr fontId="3" type="noConversion"/>
  </si>
  <si>
    <t>24 PORT POE網路交換器增設/汰換</t>
    <phoneticPr fontId="3" type="noConversion"/>
  </si>
  <si>
    <t>增設:電腦教室</t>
    <phoneticPr fontId="3" type="noConversion"/>
  </si>
  <si>
    <t>8 PORT POE網路交換器增設/汰換</t>
    <phoneticPr fontId="3" type="noConversion"/>
  </si>
  <si>
    <t>1F茶水間、2F茶水間</t>
    <phoneticPr fontId="3" type="noConversion"/>
  </si>
  <si>
    <t>新增壁掛式機櫃數量</t>
    <phoneticPr fontId="3" type="noConversion"/>
  </si>
  <si>
    <t>19989-1-3、19989-1-2、19989-1-1</t>
    <phoneticPr fontId="3" type="noConversion"/>
  </si>
  <si>
    <t>總空間數量</t>
    <phoneticPr fontId="3" type="noConversion"/>
  </si>
  <si>
    <t>玉里國小 學校基本訊息</t>
    <phoneticPr fontId="3" type="noConversion"/>
  </si>
  <si>
    <t>A203</t>
    <phoneticPr fontId="3" type="noConversion"/>
  </si>
  <si>
    <t>C202、D103、D303</t>
    <phoneticPr fontId="3" type="noConversion"/>
  </si>
  <si>
    <t>增設：
汰換：D302、D202、D201、A102、A201、
A202、A101、C202、D102、C201</t>
    <phoneticPr fontId="3" type="noConversion"/>
  </si>
  <si>
    <t>A103、B203</t>
    <phoneticPr fontId="3" type="noConversion"/>
  </si>
  <si>
    <t>D101、D301、B303、B304</t>
    <phoneticPr fontId="3" type="noConversion"/>
  </si>
  <si>
    <t>增設：C301、C303、B305、A103、B203
汰換：D101、D301、B303、B304</t>
    <phoneticPr fontId="3" type="noConversion"/>
  </si>
  <si>
    <t>B103、B104、B204、B206、B207、B205</t>
    <phoneticPr fontId="3" type="noConversion"/>
  </si>
  <si>
    <t>增設：B103、B104、B204、B206、B207、
B205、C302
汰換：</t>
    <phoneticPr fontId="3" type="noConversion"/>
  </si>
  <si>
    <t>12/14</t>
    <phoneticPr fontId="3" type="noConversion"/>
  </si>
  <si>
    <t>1/0</t>
    <phoneticPr fontId="3" type="noConversion"/>
  </si>
  <si>
    <t>增設：B103
汰換：</t>
    <phoneticPr fontId="3" type="noConversion"/>
  </si>
  <si>
    <t>台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</si>
  <si>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</si>
  <si>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</si>
  <si>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增設：B203、B101、B202、B104、B301
汰換：</t>
    <phoneticPr fontId="3" type="noConversion"/>
  </si>
  <si>
    <t>8 PORT POE網路交換器增設/汰換</t>
    <phoneticPr fontId="3" type="noConversion"/>
  </si>
  <si>
    <t>增設：B104後方機櫃
汰換：</t>
    <phoneticPr fontId="3" type="noConversion"/>
  </si>
  <si>
    <t>新增壁掛式機櫃數量</t>
    <phoneticPr fontId="3" type="noConversion"/>
  </si>
  <si>
    <t>B104後方機櫃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</si>
  <si>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</si>
  <si>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</si>
  <si>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</si>
  <si>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</si>
  <si>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玉里國中 學校基本訊息</t>
    <phoneticPr fontId="3" type="noConversion"/>
  </si>
  <si>
    <t>E104</t>
    <phoneticPr fontId="3" type="noConversion"/>
  </si>
  <si>
    <t>C211</t>
    <phoneticPr fontId="3" type="noConversion"/>
  </si>
  <si>
    <t>A205、A207、A209、A210、A105
A107、A109、A111、C201、C203
C210</t>
    <phoneticPr fontId="3" type="noConversion"/>
  </si>
  <si>
    <t>增設：C211、E104
汰換：A206、A208、A106、A108、A110
C202、C204、C209</t>
    <phoneticPr fontId="3" type="noConversion"/>
  </si>
  <si>
    <t>C111、C311、C206、E101、E102、A301</t>
    <phoneticPr fontId="3" type="noConversion"/>
  </si>
  <si>
    <t>A103、A203、A202、A204、A307、A305、
C301、C203、C303、C305、C307、C309、
B102</t>
    <phoneticPr fontId="3" type="noConversion"/>
  </si>
  <si>
    <t>A211、A304、C304、A103、
A307、A305、C301、A204</t>
    <phoneticPr fontId="3" type="noConversion"/>
  </si>
  <si>
    <t>增設：A202、A203、B102、C203、C303
C305、C307、C309、C111、A301、C206
C311、E101、E102
汰換：A103、A204、A211、A304、A305
A307、C301、C304</t>
    <phoneticPr fontId="3" type="noConversion"/>
  </si>
  <si>
    <t>E103、C106、C212、D201、B103、B202、
B203、B204、A302、A303、A101、A201
E201、E202、E203、</t>
    <phoneticPr fontId="3" type="noConversion"/>
  </si>
  <si>
    <t>C109、C310、C101、C102、C104、C103、
C108、C110、C205、A306、A102、A104、
E204、</t>
    <phoneticPr fontId="3" type="noConversion"/>
  </si>
  <si>
    <t>A101、A201、C104、C207、C107</t>
    <phoneticPr fontId="3" type="noConversion"/>
  </si>
  <si>
    <t>C205、A102、C208、E103、C101、A306、D201</t>
    <phoneticPr fontId="3" type="noConversion"/>
  </si>
  <si>
    <t>台</t>
    <phoneticPr fontId="3" type="noConversion"/>
  </si>
  <si>
    <t>增設：A101、A102、A104、A201、A302、A303
A306、B103、B202、B203、204、C101、C102
C103、C104、C106、C107、C108、C109、C110
C205、C212、C310、D201、E202、E203、E204
E201
汰換：C207、C208、E103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</si>
  <si>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</si>
  <si>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</si>
  <si>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</si>
  <si>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機房到E103</t>
    <phoneticPr fontId="3" type="noConversion"/>
  </si>
  <si>
    <t>增設Cat6骨幹數量</t>
    <phoneticPr fontId="3" type="noConversion"/>
  </si>
  <si>
    <t>交換器之間+輔諮樓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</si>
  <si>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</si>
  <si>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</si>
  <si>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</si>
  <si>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</si>
  <si>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米</t>
    <phoneticPr fontId="3" type="noConversion"/>
  </si>
  <si>
    <t>無線基地台增設/汰換</t>
    <phoneticPr fontId="3" type="noConversion"/>
  </si>
  <si>
    <t>44/9</t>
    <phoneticPr fontId="3" type="noConversion"/>
  </si>
  <si>
    <t>24 PORT網路交換器增設/汰換</t>
    <phoneticPr fontId="3" type="noConversion"/>
  </si>
  <si>
    <t>10/1</t>
    <phoneticPr fontId="3" type="noConversion"/>
  </si>
  <si>
    <t>增設：A101、A201、C104、C207、C107、E103、樹人樓一、二、三樓電梯機房、主機房
汰換：主機房</t>
    <phoneticPr fontId="3" type="noConversion"/>
  </si>
  <si>
    <t>8 PORT網路交換器增設/汰換</t>
    <phoneticPr fontId="3" type="noConversion"/>
  </si>
  <si>
    <t>增設：C205、A102、C208、E103、C101、A306
汰換：</t>
    <phoneticPr fontId="3" type="noConversion"/>
  </si>
  <si>
    <t>增設：A101、A201、樹人樓一、二、三樓電梯機房
汰換：</t>
    <phoneticPr fontId="3" type="noConversion"/>
  </si>
  <si>
    <t>輔諮樓、E103</t>
    <phoneticPr fontId="3" type="noConversion"/>
  </si>
  <si>
    <t>班級教室內無線AP總數量</t>
    <phoneticPr fontId="3" type="noConversion"/>
  </si>
  <si>
    <t>台</t>
    <phoneticPr fontId="3" type="noConversion"/>
  </si>
  <si>
    <t>A2-2、A3-4</t>
    <phoneticPr fontId="3" type="noConversion"/>
  </si>
  <si>
    <t>增設：A2-7
汰換：A2-2、A3-5、A3-4、A3-6、A3-3</t>
    <phoneticPr fontId="3" type="noConversion"/>
  </si>
  <si>
    <t>A1-3、A1-7、C2-1、B2-11、B2-10、
B2-9、B2-6、B2-4、B2-3、A2-5、A1-6</t>
    <phoneticPr fontId="3" type="noConversion"/>
  </si>
  <si>
    <t>A2-1、A1-6</t>
    <phoneticPr fontId="3" type="noConversion"/>
  </si>
  <si>
    <t>增設：A1-3、A1-7、C2-1、B2-11、B2-10、
B2-9、B2-6、B2-4、B2-3、A2-5
汰換：A2-1、A1-6</t>
    <phoneticPr fontId="3" type="noConversion"/>
  </si>
  <si>
    <t>B1-1、B1-2、B1-3、B1-4、B1-5、
B1-9、B2-8、B2-5、B2-1</t>
    <phoneticPr fontId="3" type="noConversion"/>
  </si>
  <si>
    <t>台</t>
    <phoneticPr fontId="3" type="noConversion"/>
  </si>
  <si>
    <t>增設：A3-1、A3-2、A2-4、A2-3、A1-1
B1-1、B1-2、B1-3、B1-4、B1-5、
B1-9、B2-8、B2-5、B2-1
汰換：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</si>
  <si>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</si>
  <si>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</si>
  <si>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</si>
  <si>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電腦教室到D1-1</t>
    <phoneticPr fontId="3" type="noConversion"/>
  </si>
  <si>
    <t>增設Cat6骨幹數量</t>
    <phoneticPr fontId="3" type="noConversion"/>
  </si>
  <si>
    <t>交換器之間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</si>
  <si>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</si>
  <si>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</si>
  <si>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</si>
  <si>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</si>
  <si>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米</t>
    <phoneticPr fontId="3" type="noConversion"/>
  </si>
  <si>
    <t>無線基地台增設/汰換</t>
    <phoneticPr fontId="3" type="noConversion"/>
  </si>
  <si>
    <t>25/7</t>
    <phoneticPr fontId="3" type="noConversion"/>
  </si>
  <si>
    <t>24 PORT網路交換器增設/汰換</t>
    <phoneticPr fontId="3" type="noConversion"/>
  </si>
  <si>
    <t>2/1</t>
    <phoneticPr fontId="3" type="noConversion"/>
  </si>
  <si>
    <t>增設：A1-1、B1-2
汰換：A2-5</t>
    <phoneticPr fontId="3" type="noConversion"/>
  </si>
  <si>
    <t>8 PORT網路交換器增設/汰換</t>
    <phoneticPr fontId="3" type="noConversion"/>
  </si>
  <si>
    <t>增設：A3-1
汰換：</t>
    <phoneticPr fontId="3" type="noConversion"/>
  </si>
  <si>
    <t>24 PORT POE網路交換器增設/汰換</t>
    <phoneticPr fontId="3" type="noConversion"/>
  </si>
  <si>
    <t>增設：A2-5、B1-2
汰換：</t>
    <phoneticPr fontId="3" type="noConversion"/>
  </si>
  <si>
    <t>8 PORT POE網路交換器增設/汰換</t>
    <phoneticPr fontId="3" type="noConversion"/>
  </si>
  <si>
    <t>增設：
汰換：</t>
    <phoneticPr fontId="3" type="noConversion"/>
  </si>
  <si>
    <t>新增壁掛式機櫃數量</t>
    <phoneticPr fontId="3" type="noConversion"/>
  </si>
  <si>
    <t>B1-2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</si>
  <si>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</si>
  <si>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</si>
  <si>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</si>
  <si>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</si>
  <si>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機房-學生活動中心(光纖) 130M
機房-專科大樓(Cat.6) 50M</t>
    <phoneticPr fontId="3" type="noConversion"/>
  </si>
  <si>
    <t>增設：
A107
汰換：
A101、A102、A103、A104、A105、A106</t>
    <phoneticPr fontId="3" type="noConversion"/>
  </si>
  <si>
    <t>B102、B105、B104</t>
    <phoneticPr fontId="3" type="noConversion"/>
  </si>
  <si>
    <t>B101、B103</t>
    <phoneticPr fontId="3" type="noConversion"/>
  </si>
  <si>
    <t>B102</t>
    <phoneticPr fontId="3" type="noConversion"/>
  </si>
  <si>
    <t>增設：
B105、B104、B103、B101
汰換：
B102</t>
    <phoneticPr fontId="3" type="noConversion"/>
  </si>
  <si>
    <t>C101校長室、C105、C104</t>
    <phoneticPr fontId="3" type="noConversion"/>
  </si>
  <si>
    <t>C102、C103</t>
    <phoneticPr fontId="3" type="noConversion"/>
  </si>
  <si>
    <t>C103</t>
    <phoneticPr fontId="3" type="noConversion"/>
  </si>
  <si>
    <t>C102</t>
    <phoneticPr fontId="3" type="noConversion"/>
  </si>
  <si>
    <t>增設：
C101、C105、C104、C103、C102</t>
    <phoneticPr fontId="3" type="noConversion"/>
  </si>
  <si>
    <t>機房-學生活動中心(光纖) 130M</t>
    <phoneticPr fontId="3" type="noConversion"/>
  </si>
  <si>
    <t>機房-專科大樓(Cat.6) 50M</t>
    <phoneticPr fontId="3" type="noConversion"/>
  </si>
  <si>
    <t>3 / 1</t>
    <phoneticPr fontId="3" type="noConversion"/>
  </si>
  <si>
    <t>增設：C102、學生活動中心、B102
汰換：B102</t>
    <phoneticPr fontId="3" type="noConversion"/>
  </si>
  <si>
    <t>增設：C103
汰換：</t>
    <phoneticPr fontId="3" type="noConversion"/>
  </si>
  <si>
    <t>增設：B102
汰換：</t>
    <phoneticPr fontId="3" type="noConversion"/>
  </si>
  <si>
    <t>C102、學生活動中心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</si>
  <si>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</si>
  <si>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</si>
  <si>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</si>
  <si>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</si>
  <si>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班級總數量</t>
    <phoneticPr fontId="3" type="noConversion"/>
  </si>
  <si>
    <t>所有行政空間，含備課室、校長室…等</t>
    <phoneticPr fontId="3" type="noConversion"/>
  </si>
  <si>
    <t>四年級、六年級、五年級、二年級</t>
    <phoneticPr fontId="3" type="noConversion"/>
  </si>
  <si>
    <t>增設：
汰換：一年級、三年級</t>
    <phoneticPr fontId="3" type="noConversion"/>
  </si>
  <si>
    <t>電腦教室、自然教室、英語教室</t>
    <phoneticPr fontId="3" type="noConversion"/>
  </si>
  <si>
    <t>增設：電腦教室、自然教室、英語教室
汰換：</t>
    <phoneticPr fontId="3" type="noConversion"/>
  </si>
  <si>
    <t>辦公室、圖書室</t>
    <phoneticPr fontId="3" type="noConversion"/>
  </si>
  <si>
    <t>增設：辦公室、圖書室
汰換：</t>
    <phoneticPr fontId="3" type="noConversion"/>
  </si>
  <si>
    <t>電腦教室到幼兒園</t>
    <phoneticPr fontId="3" type="noConversion"/>
  </si>
  <si>
    <t>增設：辦公室、幼兒園、電腦教室
汰換：電腦教室</t>
    <phoneticPr fontId="3" type="noConversion"/>
  </si>
  <si>
    <t>增設：電腦教室、幼兒園
汰換：</t>
    <phoneticPr fontId="3" type="noConversion"/>
  </si>
  <si>
    <t>辦公室、幼兒園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</si>
  <si>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</si>
  <si>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</si>
  <si>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</si>
  <si>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</si>
  <si>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春日國小 學校基本訊息</t>
    <phoneticPr fontId="3" type="noConversion"/>
  </si>
  <si>
    <t>機房-美勞-生態 60M</t>
    <phoneticPr fontId="3" type="noConversion"/>
  </si>
  <si>
    <t>A101</t>
    <phoneticPr fontId="3" type="noConversion"/>
  </si>
  <si>
    <t>汰換：
A206、A205、A105、A104、A106</t>
    <phoneticPr fontId="3" type="noConversion"/>
  </si>
  <si>
    <t>B203、A203、A207、B201</t>
    <phoneticPr fontId="3" type="noConversion"/>
  </si>
  <si>
    <t>A201</t>
    <phoneticPr fontId="3" type="noConversion"/>
  </si>
  <si>
    <t>增設：B201、B203、A203、A107、A201
汰換:A203</t>
    <phoneticPr fontId="3" type="noConversion"/>
  </si>
  <si>
    <t>A202</t>
    <phoneticPr fontId="3" type="noConversion"/>
  </si>
  <si>
    <t>A102、A103</t>
    <phoneticPr fontId="3" type="noConversion"/>
  </si>
  <si>
    <t>增設：
A103、A102、A204
汰換：
A202</t>
    <phoneticPr fontId="3" type="noConversion"/>
  </si>
  <si>
    <t>2 / 1</t>
    <phoneticPr fontId="3" type="noConversion"/>
  </si>
  <si>
    <t>增設：A103-辦公室、A207
汰換：A207-電腦教室</t>
    <phoneticPr fontId="3" type="noConversion"/>
  </si>
  <si>
    <t>增設：A207-電腦教室
汰換：</t>
    <phoneticPr fontId="3" type="noConversion"/>
  </si>
  <si>
    <t>A103-辦公室</t>
    <phoneticPr fontId="3" type="noConversion"/>
  </si>
  <si>
    <t>高寮國小 學校基本訊息</t>
    <phoneticPr fontId="3" type="noConversion"/>
  </si>
  <si>
    <t>三年級、六年級、五年級、二年級</t>
    <phoneticPr fontId="3" type="noConversion"/>
  </si>
  <si>
    <t xml:space="preserve">增設：四年級
汰換：一年級、三年級
</t>
    <phoneticPr fontId="3" type="noConversion"/>
  </si>
  <si>
    <t>藝文教室</t>
    <phoneticPr fontId="3" type="noConversion"/>
  </si>
  <si>
    <t>增設：電腦教室
汰換：藝文教室</t>
    <phoneticPr fontId="3" type="noConversion"/>
  </si>
  <si>
    <t>健康中心</t>
    <phoneticPr fontId="3" type="noConversion"/>
  </si>
  <si>
    <t>增設：健康中心、校長室
汰換：辦公室</t>
    <phoneticPr fontId="3" type="noConversion"/>
  </si>
  <si>
    <t>六年級外</t>
    <phoneticPr fontId="3" type="noConversion"/>
  </si>
  <si>
    <t>2/1</t>
    <phoneticPr fontId="3" type="noConversion"/>
  </si>
  <si>
    <t>增設:辦公室、五年級外
汰換:五年級輕鋼架上</t>
    <phoneticPr fontId="3" type="noConversion"/>
  </si>
  <si>
    <t>增設:</t>
    <phoneticPr fontId="3" type="noConversion"/>
  </si>
  <si>
    <t>增設；五年級外、電腦教室</t>
    <phoneticPr fontId="3" type="noConversion"/>
  </si>
  <si>
    <t>五年級外、辦公室</t>
    <phoneticPr fontId="3" type="noConversion"/>
  </si>
  <si>
    <t>源城國小 學校基本訊息</t>
    <phoneticPr fontId="3" type="noConversion"/>
  </si>
  <si>
    <t xml:space="preserve">汰換：一年級、二年級、三年級、四年級、
五年級、六年級
</t>
    <phoneticPr fontId="3" type="noConversion"/>
  </si>
  <si>
    <t>自然教室、電腦教室、藝術教室</t>
    <phoneticPr fontId="3" type="noConversion"/>
  </si>
  <si>
    <t>藝術教室</t>
    <phoneticPr fontId="3" type="noConversion"/>
  </si>
  <si>
    <t>增設：自然教室、電腦教室
汰換：藝術教室</t>
    <phoneticPr fontId="3" type="noConversion"/>
  </si>
  <si>
    <t>校長室</t>
    <phoneticPr fontId="3" type="noConversion"/>
  </si>
  <si>
    <t>多功能教室、辦公室、圖書室、健康中心、輔導室</t>
    <phoneticPr fontId="3" type="noConversion"/>
  </si>
  <si>
    <t>增設：健康中心、圖書室、輔導室、辦公室、
多功能教室、校長室
汰換：</t>
    <phoneticPr fontId="3" type="noConversion"/>
  </si>
  <si>
    <t>增設:辦公室、美勞教室
汰換:美勞教室</t>
    <phoneticPr fontId="3" type="noConversion"/>
  </si>
  <si>
    <t>增設:美勞教室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</si>
  <si>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</si>
  <si>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</si>
  <si>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</si>
  <si>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</si>
  <si>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德武國小 學校基本訊息</t>
    <phoneticPr fontId="3" type="noConversion"/>
  </si>
  <si>
    <r>
      <t>A206</t>
    </r>
    <r>
      <rPr>
        <sz val="12"/>
        <color rgb="FF000000"/>
        <rFont val="細明體"/>
        <family val="3"/>
        <charset val="136"/>
      </rPr>
      <t>、</t>
    </r>
    <r>
      <rPr>
        <sz val="12"/>
        <color rgb="FF000000"/>
        <rFont val="Times New Roman"/>
        <family val="1"/>
      </rPr>
      <t>B103</t>
    </r>
    <phoneticPr fontId="3" type="noConversion"/>
  </si>
  <si>
    <t>增設：
B104、B105
汰換：
A101、A201</t>
    <phoneticPr fontId="3" type="noConversion"/>
  </si>
  <si>
    <t>A104</t>
    <phoneticPr fontId="3" type="noConversion"/>
  </si>
  <si>
    <t>A204、A104</t>
    <phoneticPr fontId="3" type="noConversion"/>
  </si>
  <si>
    <t>汰換：
A204、A104</t>
    <phoneticPr fontId="3" type="noConversion"/>
  </si>
  <si>
    <t>增設：A103-辦公室、B204-電腦教室
汰換：B204-電腦教室</t>
    <phoneticPr fontId="3" type="noConversion"/>
  </si>
  <si>
    <t xml:space="preserve">1 </t>
    <phoneticPr fontId="3" type="noConversion"/>
  </si>
  <si>
    <t xml:space="preserve">增設：B102-圖書室
</t>
    <phoneticPr fontId="3" type="noConversion"/>
  </si>
  <si>
    <t>樂合國小 學校基本訊息</t>
    <phoneticPr fontId="3" type="noConversion"/>
  </si>
  <si>
    <t>1-4、1-6</t>
    <phoneticPr fontId="3" type="noConversion"/>
  </si>
  <si>
    <t>增設：
汰換：1-1、1-3、1-7、1-5</t>
    <phoneticPr fontId="3" type="noConversion"/>
  </si>
  <si>
    <t>2-1</t>
    <phoneticPr fontId="3" type="noConversion"/>
  </si>
  <si>
    <t>2-2</t>
    <phoneticPr fontId="3" type="noConversion"/>
  </si>
  <si>
    <t>增設：2-1
汰換：2-2</t>
    <phoneticPr fontId="3" type="noConversion"/>
  </si>
  <si>
    <t>增設：1-2
汰換：2-3</t>
    <phoneticPr fontId="3" type="noConversion"/>
  </si>
  <si>
    <t>電腦教室到體育室，電腦教室到幼兒園</t>
    <phoneticPr fontId="3" type="noConversion"/>
  </si>
  <si>
    <t>1-2</t>
    <phoneticPr fontId="3" type="noConversion"/>
  </si>
  <si>
    <t>增設：1-2
汰換：</t>
    <phoneticPr fontId="3" type="noConversion"/>
  </si>
  <si>
    <t>增設：2-1、體育室、幼兒園
汰換：</t>
    <phoneticPr fontId="3" type="noConversion"/>
  </si>
  <si>
    <t>體育室、幼兒園、辦公室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</si>
  <si>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</si>
  <si>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</si>
  <si>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</si>
  <si>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</si>
  <si>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觀音國小 學校基本訊息</t>
    <phoneticPr fontId="3" type="noConversion"/>
  </si>
  <si>
    <t>電腦教室to301教室</t>
    <phoneticPr fontId="3" type="noConversion"/>
  </si>
  <si>
    <t xml:space="preserve">增設：
汰換：101、102、106、202、203、207
</t>
    <phoneticPr fontId="3" type="noConversion"/>
  </si>
  <si>
    <t>301、306</t>
    <phoneticPr fontId="3" type="noConversion"/>
  </si>
  <si>
    <t>103、201、204、107</t>
    <phoneticPr fontId="3" type="noConversion"/>
  </si>
  <si>
    <t>增設：103、301、201、204、206、107
汰換：</t>
    <phoneticPr fontId="3" type="noConversion"/>
  </si>
  <si>
    <t>增設：108、105
汰換：205</t>
    <phoneticPr fontId="3" type="noConversion"/>
  </si>
  <si>
    <t>機房to301教室 80M</t>
    <phoneticPr fontId="3" type="noConversion"/>
  </si>
  <si>
    <t>辦公室外70M、電腦教室外70M</t>
    <phoneticPr fontId="3" type="noConversion"/>
  </si>
  <si>
    <t>2</t>
    <phoneticPr fontId="3" type="noConversion"/>
  </si>
  <si>
    <t>增設:105、206
汰換:</t>
    <phoneticPr fontId="3" type="noConversion"/>
  </si>
  <si>
    <t>增設:206、301</t>
    <phoneticPr fontId="3" type="noConversion"/>
  </si>
  <si>
    <t>301、105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</si>
  <si>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</si>
  <si>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</si>
  <si>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</si>
  <si>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</si>
  <si>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18-1</t>
  </si>
  <si>
    <t>中繼交換器位置</t>
  </si>
  <si>
    <t>18-2</t>
  </si>
  <si>
    <t>校園網路主幹是否達到10G網路交換</t>
  </si>
  <si>
    <t>18-3</t>
  </si>
  <si>
    <t>網路設備網路孔是否支援1G速率</t>
  </si>
  <si>
    <t>18-4</t>
  </si>
  <si>
    <t>線路跨教室部分有無使用橋架、線槽保護</t>
  </si>
  <si>
    <t>Y</t>
    <phoneticPr fontId="3" type="noConversion"/>
  </si>
  <si>
    <t>Y</t>
    <phoneticPr fontId="3" type="noConversion"/>
  </si>
  <si>
    <t>電腦教室、管道間</t>
    <phoneticPr fontId="3" type="noConversion"/>
  </si>
  <si>
    <t>Y</t>
    <phoneticPr fontId="3" type="noConversion"/>
  </si>
  <si>
    <t>Y</t>
    <phoneticPr fontId="3" type="noConversion"/>
  </si>
  <si>
    <t>B5、A6</t>
    <phoneticPr fontId="3" type="noConversion"/>
  </si>
  <si>
    <t>Y</t>
    <phoneticPr fontId="3" type="noConversion"/>
  </si>
  <si>
    <t>19989-2-5、一樓茶水間、二樓茶水間</t>
    <phoneticPr fontId="3" type="noConversion"/>
  </si>
  <si>
    <t>Y</t>
    <phoneticPr fontId="3" type="noConversion"/>
  </si>
  <si>
    <t>Y</t>
    <phoneticPr fontId="3" type="noConversion"/>
  </si>
  <si>
    <t>B101、B301</t>
    <phoneticPr fontId="3" type="noConversion"/>
  </si>
  <si>
    <t>A304、A101、A201、樹人樓一樓機房</t>
    <phoneticPr fontId="3" type="noConversion"/>
  </si>
  <si>
    <t>Y</t>
    <phoneticPr fontId="3" type="noConversion"/>
  </si>
  <si>
    <t>A2-5</t>
    <phoneticPr fontId="3" type="noConversion"/>
  </si>
  <si>
    <t>N</t>
    <phoneticPr fontId="3" type="noConversion"/>
  </si>
  <si>
    <t>B102</t>
    <phoneticPr fontId="3" type="noConversion"/>
  </si>
  <si>
    <t>N</t>
    <phoneticPr fontId="3" type="noConversion"/>
  </si>
  <si>
    <t>N</t>
    <phoneticPr fontId="3" type="noConversion"/>
  </si>
  <si>
    <t>A207</t>
    <phoneticPr fontId="3" type="noConversion"/>
  </si>
  <si>
    <t>N</t>
    <phoneticPr fontId="3" type="noConversion"/>
  </si>
  <si>
    <t>電腦教室</t>
    <phoneticPr fontId="3" type="noConversion"/>
  </si>
  <si>
    <t>五年級教室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</si>
  <si>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</si>
  <si>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</si>
  <si>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</si>
  <si>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</si>
  <si>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美術教室</t>
    <phoneticPr fontId="3" type="noConversion"/>
  </si>
  <si>
    <t>N</t>
    <phoneticPr fontId="3" type="noConversion"/>
  </si>
  <si>
    <t>A204、B102</t>
    <phoneticPr fontId="3" type="noConversion"/>
  </si>
  <si>
    <t>002-1</t>
    <phoneticPr fontId="3" type="noConversion"/>
  </si>
  <si>
    <t>206、105</t>
    <phoneticPr fontId="3" type="noConversion"/>
  </si>
  <si>
    <t>7/8</t>
    <phoneticPr fontId="3" type="noConversion"/>
  </si>
  <si>
    <t>0 // 3</t>
    <phoneticPr fontId="3" type="noConversion"/>
  </si>
  <si>
    <t>7 / 0</t>
    <phoneticPr fontId="3" type="noConversion"/>
  </si>
  <si>
    <t>2 / 0</t>
    <phoneticPr fontId="3" type="noConversion"/>
  </si>
  <si>
    <t>9 / 3</t>
    <phoneticPr fontId="3" type="noConversion"/>
  </si>
  <si>
    <t>3 / 1</t>
    <phoneticPr fontId="3" type="noConversion"/>
  </si>
  <si>
    <t>0 / 4</t>
    <phoneticPr fontId="3" type="noConversion"/>
  </si>
  <si>
    <t>3 / 2</t>
    <phoneticPr fontId="3" type="noConversion"/>
  </si>
  <si>
    <t>3 / 1</t>
    <phoneticPr fontId="3" type="noConversion"/>
  </si>
  <si>
    <t>6 / 7</t>
    <phoneticPr fontId="3" type="noConversion"/>
  </si>
  <si>
    <t>2 / 0</t>
    <phoneticPr fontId="3" type="noConversion"/>
  </si>
  <si>
    <t>2 / 6</t>
    <phoneticPr fontId="3" type="noConversion"/>
  </si>
  <si>
    <t>7 / 6</t>
    <phoneticPr fontId="3" type="noConversion"/>
  </si>
  <si>
    <t>9 / 2</t>
    <phoneticPr fontId="3" type="noConversion"/>
  </si>
  <si>
    <t>0 / 10</t>
    <phoneticPr fontId="3" type="noConversion"/>
  </si>
  <si>
    <t>2 / 8</t>
    <phoneticPr fontId="3" type="noConversion"/>
  </si>
  <si>
    <t>1 / 5</t>
    <phoneticPr fontId="3" type="noConversion"/>
  </si>
  <si>
    <t>0 / 2</t>
    <phoneticPr fontId="3" type="noConversion"/>
  </si>
  <si>
    <t>0 / 5</t>
    <phoneticPr fontId="3" type="noConversion"/>
  </si>
  <si>
    <t>1 / 2</t>
    <phoneticPr fontId="3" type="noConversion"/>
  </si>
  <si>
    <t>2 / 2</t>
    <phoneticPr fontId="3" type="noConversion"/>
  </si>
  <si>
    <t>增設：A104、A203
汰換：A103</t>
    <phoneticPr fontId="3" type="noConversion"/>
  </si>
  <si>
    <t>0 / 4</t>
    <phoneticPr fontId="3" type="noConversion"/>
  </si>
  <si>
    <t>中繼交換器需更換支援10G PORT的設備</t>
    <phoneticPr fontId="3" type="noConversion"/>
  </si>
  <si>
    <t>玉東國中 學校基本訊息</t>
    <phoneticPr fontId="3" type="noConversion"/>
  </si>
  <si>
    <t>松浦國小 學校基本訊息</t>
    <phoneticPr fontId="3" type="noConversion"/>
  </si>
  <si>
    <t xml:space="preserve"> 長良國小 學校基本訊息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</si>
  <si>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</si>
  <si>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</si>
  <si>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整體建議規劃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</si>
</sst>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"/>
  </numFmts>
  <fonts count="11" x14ac:knownFonts="1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細明體"/>
      <family val="3"/>
      <charset val="136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2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76" fontId="4" fillId="4" borderId="1" xfId="0" applyNumberFormat="1" applyFont="1" applyFill="1" applyBorder="1" applyAlignment="1">
      <alignment horizontal="center" vertical="center" shrinkToFit="1"/>
    </xf>
    <xf numFmtId="12" fontId="4" fillId="4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top"/>
    </xf>
    <xf numFmtId="176" fontId="4" fillId="0" borderId="3" xfId="0" applyNumberFormat="1" applyFont="1" applyBorder="1" applyAlignment="1">
      <alignment horizontal="left" vertical="center" shrinkToFit="1"/>
    </xf>
    <xf numFmtId="1" fontId="5" fillId="3" borderId="2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6"/>
  <sheetViews>
    <sheetView view="pageBreakPreview" zoomScale="90" zoomScaleNormal="115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1" sqref="D11"/>
    </sheetView>
  </sheetViews>
  <sheetFormatPr defaultRowHeight="30" customHeight="1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125</v>
      </c>
      <c r="B1" s="48"/>
      <c r="C1" s="48"/>
      <c r="D1" s="48"/>
      <c r="E1" s="49"/>
    </row>
    <row r="2" spans="1:5" ht="30" customHeight="1" x14ac:dyDescent="0.2">
      <c r="A2" s="36" t="s">
        <v>128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25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38</v>
      </c>
      <c r="C4" s="24">
        <v>6</v>
      </c>
      <c r="D4" s="8"/>
      <c r="E4" s="11" t="s">
        <v>0</v>
      </c>
    </row>
    <row r="5" spans="1:5" ht="30" customHeight="1" x14ac:dyDescent="0.2">
      <c r="A5" s="20">
        <v>3</v>
      </c>
      <c r="B5" s="5" t="s">
        <v>39</v>
      </c>
      <c r="C5" s="24">
        <v>5</v>
      </c>
      <c r="D5" s="8"/>
      <c r="E5" s="11" t="s">
        <v>65</v>
      </c>
    </row>
    <row r="6" spans="1:5" ht="30" customHeight="1" x14ac:dyDescent="0.2">
      <c r="A6" s="20">
        <v>4</v>
      </c>
      <c r="B6" s="5" t="s">
        <v>47</v>
      </c>
      <c r="C6" s="24">
        <v>5</v>
      </c>
      <c r="D6" s="7"/>
      <c r="E6" s="11" t="s">
        <v>90</v>
      </c>
    </row>
    <row r="7" spans="1:5" ht="30" customHeight="1" x14ac:dyDescent="0.2">
      <c r="A7" s="20">
        <v>5</v>
      </c>
      <c r="B7" s="5" t="s">
        <v>78</v>
      </c>
      <c r="C7" s="24">
        <v>0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16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44</v>
      </c>
    </row>
    <row r="11" spans="1:5" ht="30" customHeight="1" x14ac:dyDescent="0.2">
      <c r="A11" s="12">
        <v>8</v>
      </c>
      <c r="B11" s="5" t="s">
        <v>43</v>
      </c>
      <c r="C11" s="24"/>
      <c r="D11" s="8"/>
      <c r="E11" s="11" t="s">
        <v>45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100</v>
      </c>
      <c r="D14" s="8" t="s">
        <v>91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107</v>
      </c>
      <c r="D15" s="8" t="s">
        <v>33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88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89</v>
      </c>
      <c r="C20" s="6">
        <v>0</v>
      </c>
      <c r="D20" s="7" t="s">
        <v>13</v>
      </c>
      <c r="E20" s="11" t="s">
        <v>102</v>
      </c>
    </row>
    <row r="21" spans="1:5" ht="30" customHeight="1" x14ac:dyDescent="0.2">
      <c r="A21" s="12">
        <v>16</v>
      </c>
      <c r="B21" s="5" t="s">
        <v>87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74</v>
      </c>
      <c r="C22" s="6">
        <v>145</v>
      </c>
      <c r="D22" s="7" t="s">
        <v>61</v>
      </c>
      <c r="E22" s="13"/>
    </row>
    <row r="23" spans="1:5" ht="30" customHeight="1" x14ac:dyDescent="0.2">
      <c r="A23" s="53" t="s">
        <v>75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101</v>
      </c>
    </row>
    <row r="25" spans="1:5" ht="30" customHeight="1" x14ac:dyDescent="0.2">
      <c r="A25" s="12" t="s">
        <v>547</v>
      </c>
      <c r="B25" s="5" t="s">
        <v>548</v>
      </c>
      <c r="C25" s="24">
        <v>11</v>
      </c>
      <c r="D25" s="7"/>
      <c r="E25" s="11"/>
    </row>
    <row r="26" spans="1:5" ht="30" customHeight="1" x14ac:dyDescent="0.2">
      <c r="A26" s="12" t="s">
        <v>549</v>
      </c>
      <c r="B26" s="5" t="s">
        <v>550</v>
      </c>
      <c r="C26" s="24" t="s">
        <v>94</v>
      </c>
      <c r="D26" s="7"/>
      <c r="E26" s="11" t="s">
        <v>609</v>
      </c>
    </row>
    <row r="27" spans="1:5" ht="30" customHeight="1" x14ac:dyDescent="0.2">
      <c r="A27" s="12" t="s">
        <v>551</v>
      </c>
      <c r="B27" s="5" t="s">
        <v>552</v>
      </c>
      <c r="C27" s="24" t="s">
        <v>555</v>
      </c>
      <c r="D27" s="7"/>
      <c r="E27" s="11"/>
    </row>
    <row r="28" spans="1:5" ht="30" customHeight="1" x14ac:dyDescent="0.2">
      <c r="A28" s="12" t="s">
        <v>553</v>
      </c>
      <c r="B28" s="5" t="s">
        <v>554</v>
      </c>
      <c r="C28" s="24" t="s">
        <v>555</v>
      </c>
      <c r="D28" s="7"/>
      <c r="E28" s="11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64</v>
      </c>
      <c r="C31" s="24" t="s">
        <v>2</v>
      </c>
      <c r="D31" s="8"/>
      <c r="E31" s="13"/>
    </row>
    <row r="32" spans="1:5" ht="30" customHeight="1" x14ac:dyDescent="0.2">
      <c r="A32" s="53" t="s">
        <v>48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50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49</v>
      </c>
      <c r="C34" s="24">
        <v>10</v>
      </c>
      <c r="D34" s="8" t="s">
        <v>33</v>
      </c>
      <c r="E34" s="11" t="s">
        <v>51</v>
      </c>
    </row>
    <row r="35" spans="1:5" ht="30" customHeight="1" x14ac:dyDescent="0.2">
      <c r="A35" s="12">
        <v>24</v>
      </c>
      <c r="B35" s="4" t="s">
        <v>32</v>
      </c>
      <c r="C35" s="24">
        <f>C34</f>
        <v>10</v>
      </c>
      <c r="D35" s="8" t="s">
        <v>33</v>
      </c>
      <c r="E35" s="11" t="s">
        <v>52</v>
      </c>
    </row>
    <row r="36" spans="1:5" ht="30" customHeight="1" x14ac:dyDescent="0.2">
      <c r="A36" s="12">
        <v>25</v>
      </c>
      <c r="B36" s="4" t="s">
        <v>81</v>
      </c>
      <c r="C36" s="6" t="s">
        <v>92</v>
      </c>
      <c r="D36" s="8"/>
      <c r="E36" s="11"/>
    </row>
    <row r="37" spans="1:5" ht="30" customHeight="1" x14ac:dyDescent="0.2">
      <c r="A37" s="12">
        <v>26</v>
      </c>
      <c r="B37" s="4" t="s">
        <v>82</v>
      </c>
      <c r="C37" s="6" t="s">
        <v>92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84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24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42</v>
      </c>
      <c r="C43" s="24">
        <v>5</v>
      </c>
      <c r="D43" s="8" t="s">
        <v>68</v>
      </c>
      <c r="E43" s="11" t="s">
        <v>53</v>
      </c>
    </row>
    <row r="44" spans="1:5" ht="30" customHeight="1" x14ac:dyDescent="0.2">
      <c r="A44" s="12">
        <v>31</v>
      </c>
      <c r="B44" s="5" t="s">
        <v>54</v>
      </c>
      <c r="C44" s="24">
        <v>1</v>
      </c>
      <c r="D44" s="8" t="s">
        <v>68</v>
      </c>
      <c r="E44" s="11" t="s">
        <v>113</v>
      </c>
    </row>
    <row r="45" spans="1:5" ht="30" customHeight="1" x14ac:dyDescent="0.2">
      <c r="A45" s="12">
        <v>32</v>
      </c>
      <c r="B45" s="5" t="s">
        <v>193</v>
      </c>
      <c r="C45" s="24">
        <v>0</v>
      </c>
      <c r="D45" s="8" t="s">
        <v>68</v>
      </c>
      <c r="E45" s="11"/>
    </row>
    <row r="46" spans="1:5" ht="30" customHeight="1" x14ac:dyDescent="0.2">
      <c r="A46" s="12">
        <v>33</v>
      </c>
      <c r="B46" s="4" t="s">
        <v>69</v>
      </c>
      <c r="C46" s="24">
        <v>5</v>
      </c>
      <c r="D46" s="8" t="s">
        <v>93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6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0</v>
      </c>
      <c r="D49" s="8" t="s">
        <v>93</v>
      </c>
      <c r="E49" s="13"/>
    </row>
    <row r="50" spans="1:5" ht="30" customHeight="1" x14ac:dyDescent="0.2">
      <c r="A50" s="12">
        <v>37</v>
      </c>
      <c r="B50" s="5" t="s">
        <v>97</v>
      </c>
      <c r="C50" s="24"/>
      <c r="D50" s="8"/>
      <c r="E50" s="13"/>
    </row>
    <row r="51" spans="1:5" ht="30" customHeight="1" x14ac:dyDescent="0.2">
      <c r="A51" s="14" t="s">
        <v>130</v>
      </c>
      <c r="B51" s="5" t="s">
        <v>34</v>
      </c>
      <c r="C51" s="24">
        <v>0</v>
      </c>
      <c r="D51" s="8" t="s">
        <v>33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6</v>
      </c>
      <c r="D52" s="8" t="s">
        <v>33</v>
      </c>
      <c r="E52" s="13"/>
    </row>
    <row r="53" spans="1:5" ht="30" customHeight="1" x14ac:dyDescent="0.2">
      <c r="A53" s="14" t="s">
        <v>132</v>
      </c>
      <c r="B53" s="5" t="s">
        <v>37</v>
      </c>
      <c r="C53" s="24">
        <v>0</v>
      </c>
      <c r="D53" s="8" t="s">
        <v>33</v>
      </c>
      <c r="E53" s="13"/>
    </row>
    <row r="54" spans="1:5" ht="30" customHeight="1" x14ac:dyDescent="0.2">
      <c r="A54" s="14" t="s">
        <v>133</v>
      </c>
      <c r="B54" s="5" t="s">
        <v>36</v>
      </c>
      <c r="C54" s="24">
        <v>0</v>
      </c>
      <c r="D54" s="8" t="s">
        <v>33</v>
      </c>
      <c r="E54" s="13"/>
    </row>
    <row r="55" spans="1:5" ht="30" customHeight="1" x14ac:dyDescent="0.2">
      <c r="A55" s="14" t="s">
        <v>134</v>
      </c>
      <c r="B55" s="5" t="s">
        <v>98</v>
      </c>
      <c r="C55" s="24">
        <v>0</v>
      </c>
      <c r="D55" s="8" t="s">
        <v>33</v>
      </c>
      <c r="E55" s="13" t="s">
        <v>99</v>
      </c>
    </row>
    <row r="56" spans="1:5" ht="30" customHeight="1" x14ac:dyDescent="0.2">
      <c r="A56" s="12">
        <v>38</v>
      </c>
      <c r="B56" s="5" t="s">
        <v>83</v>
      </c>
      <c r="C56" s="24" t="s">
        <v>94</v>
      </c>
      <c r="D56" s="8"/>
      <c r="E56" s="13"/>
    </row>
    <row r="57" spans="1:5" ht="30" customHeight="1" x14ac:dyDescent="0.2">
      <c r="A57" s="12">
        <v>39</v>
      </c>
      <c r="B57" s="5" t="s">
        <v>76</v>
      </c>
      <c r="C57" s="24" t="s">
        <v>92</v>
      </c>
      <c r="D57" s="8"/>
      <c r="E57" s="13"/>
    </row>
    <row r="58" spans="1:5" ht="30" customHeight="1" x14ac:dyDescent="0.2">
      <c r="A58" s="12">
        <v>40</v>
      </c>
      <c r="B58" s="5" t="s">
        <v>77</v>
      </c>
      <c r="C58" s="24" t="s">
        <v>95</v>
      </c>
      <c r="D58" s="8"/>
      <c r="E58" s="13"/>
    </row>
    <row r="59" spans="1:5" ht="33" x14ac:dyDescent="0.2">
      <c r="A59" s="12">
        <v>41</v>
      </c>
      <c r="B59" s="9" t="s">
        <v>85</v>
      </c>
      <c r="C59" s="25" t="e">
        <f>C43+C44-#REF!&amp;"/"&amp;C52+C51+C55</f>
        <v>#REF!</v>
      </c>
      <c r="D59" s="10" t="s">
        <v>33</v>
      </c>
      <c r="E59" s="13" t="s">
        <v>114</v>
      </c>
    </row>
    <row r="60" spans="1:5" ht="30" customHeight="1" x14ac:dyDescent="0.2">
      <c r="A60" s="53" t="s">
        <v>41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67</v>
      </c>
      <c r="C61" s="24">
        <v>4</v>
      </c>
      <c r="D61" s="8" t="s">
        <v>68</v>
      </c>
      <c r="E61" s="13"/>
    </row>
    <row r="62" spans="1:5" ht="30" customHeight="1" x14ac:dyDescent="0.2">
      <c r="A62" s="12">
        <v>43</v>
      </c>
      <c r="B62" s="4" t="s">
        <v>66</v>
      </c>
      <c r="C62" s="24">
        <v>1</v>
      </c>
      <c r="D62" s="8" t="s">
        <v>68</v>
      </c>
      <c r="E62" s="11">
        <v>16</v>
      </c>
    </row>
    <row r="63" spans="1:5" ht="30" customHeight="1" x14ac:dyDescent="0.2">
      <c r="A63" s="12">
        <v>44</v>
      </c>
      <c r="B63" s="4" t="s">
        <v>40</v>
      </c>
      <c r="C63" s="24">
        <v>1</v>
      </c>
      <c r="D63" s="8" t="s">
        <v>68</v>
      </c>
      <c r="E63" s="11">
        <v>11</v>
      </c>
    </row>
    <row r="64" spans="1:5" ht="30" customHeight="1" x14ac:dyDescent="0.2">
      <c r="A64" s="12">
        <v>45</v>
      </c>
      <c r="B64" s="21" t="s">
        <v>105</v>
      </c>
      <c r="C64" s="24">
        <v>1</v>
      </c>
      <c r="D64" s="8" t="s">
        <v>93</v>
      </c>
      <c r="E64" s="13"/>
    </row>
    <row r="65" spans="1:5" ht="30" customHeight="1" x14ac:dyDescent="0.2">
      <c r="A65" s="12">
        <v>46</v>
      </c>
      <c r="B65" s="5" t="s">
        <v>80</v>
      </c>
      <c r="C65" s="24">
        <v>2</v>
      </c>
      <c r="D65" s="8" t="s">
        <v>33</v>
      </c>
      <c r="E65" s="28" t="s">
        <v>124</v>
      </c>
    </row>
    <row r="66" spans="1:5" ht="30" customHeight="1" x14ac:dyDescent="0.2">
      <c r="A66" s="12">
        <v>47</v>
      </c>
      <c r="B66" s="5" t="s">
        <v>96</v>
      </c>
      <c r="C66" s="24">
        <v>1</v>
      </c>
      <c r="D66" s="8" t="s">
        <v>93</v>
      </c>
      <c r="E66" s="11"/>
    </row>
    <row r="67" spans="1:5" ht="30" customHeight="1" x14ac:dyDescent="0.2">
      <c r="A67" s="12">
        <v>48</v>
      </c>
      <c r="B67" s="5" t="s">
        <v>97</v>
      </c>
      <c r="C67" s="24"/>
      <c r="D67" s="8"/>
      <c r="E67" s="11"/>
    </row>
    <row r="68" spans="1:5" ht="30" customHeight="1" x14ac:dyDescent="0.2">
      <c r="A68" s="14" t="s">
        <v>136</v>
      </c>
      <c r="B68" s="5" t="s">
        <v>34</v>
      </c>
      <c r="C68" s="24">
        <v>0</v>
      </c>
      <c r="D68" s="8" t="s">
        <v>33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1</v>
      </c>
      <c r="D69" s="8" t="s">
        <v>33</v>
      </c>
      <c r="E69" s="11"/>
    </row>
    <row r="70" spans="1:5" ht="30" customHeight="1" x14ac:dyDescent="0.2">
      <c r="A70" s="14" t="s">
        <v>138</v>
      </c>
      <c r="B70" s="5" t="s">
        <v>37</v>
      </c>
      <c r="C70" s="24">
        <v>0</v>
      </c>
      <c r="D70" s="8" t="s">
        <v>33</v>
      </c>
      <c r="E70" s="13"/>
    </row>
    <row r="71" spans="1:5" ht="30" customHeight="1" x14ac:dyDescent="0.2">
      <c r="A71" s="14" t="s">
        <v>139</v>
      </c>
      <c r="B71" s="5" t="s">
        <v>36</v>
      </c>
      <c r="C71" s="24">
        <v>1</v>
      </c>
      <c r="D71" s="8" t="s">
        <v>33</v>
      </c>
      <c r="E71" s="11"/>
    </row>
    <row r="72" spans="1:5" ht="30" customHeight="1" x14ac:dyDescent="0.2">
      <c r="A72" s="14" t="s">
        <v>140</v>
      </c>
      <c r="B72" s="5" t="s">
        <v>98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83</v>
      </c>
      <c r="C73" s="24" t="s">
        <v>94</v>
      </c>
      <c r="D73" s="8"/>
      <c r="E73" s="11"/>
    </row>
    <row r="74" spans="1:5" ht="30" customHeight="1" x14ac:dyDescent="0.2">
      <c r="A74" s="12">
        <v>50</v>
      </c>
      <c r="B74" s="5" t="s">
        <v>76</v>
      </c>
      <c r="C74" s="24" t="s">
        <v>92</v>
      </c>
      <c r="D74" s="8"/>
      <c r="E74" s="11"/>
    </row>
    <row r="75" spans="1:5" ht="30" customHeight="1" x14ac:dyDescent="0.2">
      <c r="A75" s="12">
        <v>51</v>
      </c>
      <c r="B75" s="5" t="s">
        <v>77</v>
      </c>
      <c r="C75" s="24" t="s">
        <v>95</v>
      </c>
      <c r="D75" s="8"/>
      <c r="E75" s="13"/>
    </row>
    <row r="76" spans="1:5" ht="33" x14ac:dyDescent="0.2">
      <c r="A76" s="12">
        <v>52</v>
      </c>
      <c r="B76" s="9" t="s">
        <v>85</v>
      </c>
      <c r="C76" s="25" t="str">
        <f>C61+C62-C65&amp;"/"&amp;C68+C69+C72</f>
        <v>3/1</v>
      </c>
      <c r="D76" s="10" t="s">
        <v>33</v>
      </c>
      <c r="E76" s="13" t="s">
        <v>115</v>
      </c>
    </row>
    <row r="77" spans="1:5" ht="30" customHeight="1" x14ac:dyDescent="0.2">
      <c r="A77" s="41" t="s">
        <v>46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70</v>
      </c>
      <c r="C78" s="24">
        <v>3</v>
      </c>
      <c r="D78" s="8" t="s">
        <v>68</v>
      </c>
      <c r="E78" s="13"/>
    </row>
    <row r="79" spans="1:5" ht="30" customHeight="1" x14ac:dyDescent="0.2">
      <c r="A79" s="12">
        <v>54</v>
      </c>
      <c r="B79" s="4" t="s">
        <v>66</v>
      </c>
      <c r="C79" s="24">
        <v>2</v>
      </c>
      <c r="D79" s="8" t="s">
        <v>68</v>
      </c>
      <c r="E79" s="13" t="s">
        <v>116</v>
      </c>
    </row>
    <row r="80" spans="1:5" ht="30" customHeight="1" x14ac:dyDescent="0.2">
      <c r="A80" s="12">
        <v>55</v>
      </c>
      <c r="B80" s="4" t="s">
        <v>40</v>
      </c>
      <c r="C80" s="24">
        <v>1</v>
      </c>
      <c r="D80" s="8" t="s">
        <v>68</v>
      </c>
      <c r="E80" s="11">
        <v>10</v>
      </c>
    </row>
    <row r="81" spans="1:5" ht="30" customHeight="1" x14ac:dyDescent="0.2">
      <c r="A81" s="12">
        <v>56</v>
      </c>
      <c r="B81" s="5" t="s">
        <v>106</v>
      </c>
      <c r="C81" s="24">
        <v>1</v>
      </c>
      <c r="D81" s="8" t="s">
        <v>93</v>
      </c>
      <c r="E81" s="13"/>
    </row>
    <row r="82" spans="1:5" ht="30" customHeight="1" x14ac:dyDescent="0.2">
      <c r="A82" s="12">
        <v>57</v>
      </c>
      <c r="B82" s="5" t="s">
        <v>71</v>
      </c>
      <c r="C82" s="24">
        <v>1</v>
      </c>
      <c r="D82" s="8" t="s">
        <v>33</v>
      </c>
      <c r="E82" s="27" t="s">
        <v>117</v>
      </c>
    </row>
    <row r="83" spans="1:5" ht="30" customHeight="1" x14ac:dyDescent="0.2">
      <c r="A83" s="12">
        <v>58</v>
      </c>
      <c r="B83" s="5" t="s">
        <v>72</v>
      </c>
      <c r="C83" s="24">
        <v>0</v>
      </c>
      <c r="D83" s="8" t="s">
        <v>33</v>
      </c>
      <c r="E83" s="13"/>
    </row>
    <row r="84" spans="1:5" ht="30" customHeight="1" x14ac:dyDescent="0.2">
      <c r="A84" s="12">
        <v>59</v>
      </c>
      <c r="B84" s="5" t="s">
        <v>79</v>
      </c>
      <c r="C84" s="24">
        <v>1</v>
      </c>
      <c r="D84" s="8" t="s">
        <v>33</v>
      </c>
      <c r="E84" s="38"/>
    </row>
    <row r="85" spans="1:5" ht="30" customHeight="1" x14ac:dyDescent="0.2">
      <c r="A85" s="12">
        <v>60</v>
      </c>
      <c r="B85" s="5" t="s">
        <v>97</v>
      </c>
      <c r="C85" s="24"/>
      <c r="D85" s="8"/>
      <c r="E85" s="38"/>
    </row>
    <row r="86" spans="1:5" ht="30" customHeight="1" x14ac:dyDescent="0.2">
      <c r="A86" s="14" t="s">
        <v>142</v>
      </c>
      <c r="B86" s="5" t="s">
        <v>34</v>
      </c>
      <c r="C86" s="24">
        <v>0</v>
      </c>
      <c r="D86" s="8" t="s">
        <v>33</v>
      </c>
      <c r="E86" s="38"/>
    </row>
    <row r="87" spans="1:5" ht="30" customHeight="1" x14ac:dyDescent="0.2">
      <c r="A87" s="14" t="s">
        <v>143</v>
      </c>
      <c r="B87" s="5" t="s">
        <v>35</v>
      </c>
      <c r="C87" s="24">
        <v>1</v>
      </c>
      <c r="D87" s="8" t="s">
        <v>33</v>
      </c>
      <c r="E87" s="38"/>
    </row>
    <row r="88" spans="1:5" ht="30" customHeight="1" x14ac:dyDescent="0.2">
      <c r="A88" s="14" t="s">
        <v>144</v>
      </c>
      <c r="B88" s="5" t="s">
        <v>37</v>
      </c>
      <c r="C88" s="24">
        <v>0</v>
      </c>
      <c r="D88" s="8" t="s">
        <v>33</v>
      </c>
      <c r="E88" s="38"/>
    </row>
    <row r="89" spans="1:5" ht="30" customHeight="1" x14ac:dyDescent="0.2">
      <c r="A89" s="14" t="s">
        <v>145</v>
      </c>
      <c r="B89" s="5" t="s">
        <v>36</v>
      </c>
      <c r="C89" s="24">
        <v>0</v>
      </c>
      <c r="D89" s="8" t="s">
        <v>33</v>
      </c>
      <c r="E89" s="38"/>
    </row>
    <row r="90" spans="1:5" ht="30" customHeight="1" x14ac:dyDescent="0.2">
      <c r="A90" s="14" t="s">
        <v>146</v>
      </c>
      <c r="B90" s="5" t="s">
        <v>98</v>
      </c>
      <c r="C90" s="24">
        <v>0</v>
      </c>
      <c r="D90" s="8"/>
      <c r="E90" s="38"/>
    </row>
    <row r="91" spans="1:5" ht="30" customHeight="1" x14ac:dyDescent="0.2">
      <c r="A91" s="12">
        <v>61</v>
      </c>
      <c r="B91" s="5" t="s">
        <v>83</v>
      </c>
      <c r="C91" s="24" t="s">
        <v>94</v>
      </c>
      <c r="D91" s="8"/>
      <c r="E91" s="11"/>
    </row>
    <row r="92" spans="1:5" ht="30" customHeight="1" x14ac:dyDescent="0.2">
      <c r="A92" s="15">
        <v>62</v>
      </c>
      <c r="B92" s="5" t="s">
        <v>76</v>
      </c>
      <c r="C92" s="24" t="s">
        <v>92</v>
      </c>
      <c r="D92" s="8"/>
      <c r="E92" s="11"/>
    </row>
    <row r="93" spans="1:5" ht="30" customHeight="1" x14ac:dyDescent="0.2">
      <c r="A93" s="15">
        <v>63</v>
      </c>
      <c r="B93" s="5" t="s">
        <v>77</v>
      </c>
      <c r="C93" s="24" t="s">
        <v>95</v>
      </c>
      <c r="D93" s="10"/>
      <c r="E93" s="13"/>
    </row>
    <row r="94" spans="1:5" ht="33" x14ac:dyDescent="0.2">
      <c r="A94" s="15">
        <v>64</v>
      </c>
      <c r="B94" s="9" t="s">
        <v>85</v>
      </c>
      <c r="C94" s="25" t="str">
        <f>C78+C79-C84&amp;"/"&amp;C86+C87+C90</f>
        <v>4/1</v>
      </c>
      <c r="D94" s="8" t="s">
        <v>33</v>
      </c>
      <c r="E94" s="13" t="s">
        <v>118</v>
      </c>
    </row>
    <row r="95" spans="1:5" ht="30" customHeight="1" x14ac:dyDescent="0.2">
      <c r="A95" s="44" t="s">
        <v>86</v>
      </c>
      <c r="B95" s="45"/>
      <c r="C95" s="45"/>
      <c r="D95" s="45"/>
      <c r="E95" s="46"/>
    </row>
    <row r="96" spans="1:5" ht="30" customHeight="1" x14ac:dyDescent="0.2">
      <c r="A96" s="15">
        <v>65</v>
      </c>
      <c r="B96" s="9" t="s">
        <v>55</v>
      </c>
      <c r="C96" s="24">
        <v>1</v>
      </c>
      <c r="D96" s="10" t="s">
        <v>63</v>
      </c>
      <c r="E96" s="13" t="s">
        <v>112</v>
      </c>
    </row>
    <row r="97" spans="1:5" ht="30" customHeight="1" x14ac:dyDescent="0.2">
      <c r="A97" s="15">
        <v>66</v>
      </c>
      <c r="B97" s="9" t="s">
        <v>110</v>
      </c>
      <c r="C97" s="24">
        <f>C82+C83</f>
        <v>1</v>
      </c>
      <c r="D97" s="10" t="s">
        <v>63</v>
      </c>
      <c r="E97" s="16" t="s">
        <v>111</v>
      </c>
    </row>
    <row r="98" spans="1:5" ht="30" customHeight="1" x14ac:dyDescent="0.2">
      <c r="A98" s="15">
        <v>67</v>
      </c>
      <c r="B98" s="9" t="s">
        <v>109</v>
      </c>
      <c r="C98" s="24">
        <f>C44*2+C45+C62*2+C63+C79*2+C80</f>
        <v>10</v>
      </c>
      <c r="D98" s="10" t="s">
        <v>62</v>
      </c>
      <c r="E98" s="16" t="s">
        <v>108</v>
      </c>
    </row>
    <row r="99" spans="1:5" ht="30" customHeight="1" x14ac:dyDescent="0.2">
      <c r="A99" s="15">
        <v>68</v>
      </c>
      <c r="B99" s="9" t="s">
        <v>56</v>
      </c>
      <c r="C99" s="24">
        <v>40</v>
      </c>
      <c r="D99" s="10" t="s">
        <v>61</v>
      </c>
      <c r="E99" s="13"/>
    </row>
    <row r="100" spans="1:5" ht="30" customHeight="1" x14ac:dyDescent="0.2">
      <c r="A100" s="15">
        <v>69</v>
      </c>
      <c r="B100" s="9" t="s">
        <v>85</v>
      </c>
      <c r="C100" s="26" t="s">
        <v>586</v>
      </c>
      <c r="D100" s="10" t="s">
        <v>33</v>
      </c>
      <c r="E100" s="16"/>
    </row>
    <row r="101" spans="1:5" ht="33" x14ac:dyDescent="0.2">
      <c r="A101" s="15">
        <v>70</v>
      </c>
      <c r="B101" s="9" t="s">
        <v>57</v>
      </c>
      <c r="C101" s="26" t="s">
        <v>123</v>
      </c>
      <c r="D101" s="10" t="s">
        <v>33</v>
      </c>
      <c r="E101" s="13" t="s">
        <v>122</v>
      </c>
    </row>
    <row r="102" spans="1:5" ht="33" x14ac:dyDescent="0.2">
      <c r="A102" s="15">
        <v>71</v>
      </c>
      <c r="B102" s="9" t="s">
        <v>58</v>
      </c>
      <c r="C102" s="24">
        <v>1</v>
      </c>
      <c r="D102" s="10" t="s">
        <v>33</v>
      </c>
      <c r="E102" s="13" t="s">
        <v>119</v>
      </c>
    </row>
    <row r="103" spans="1:5" ht="33" x14ac:dyDescent="0.2">
      <c r="A103" s="15">
        <v>72</v>
      </c>
      <c r="B103" s="9" t="s">
        <v>59</v>
      </c>
      <c r="C103" s="24">
        <v>1</v>
      </c>
      <c r="D103" s="10" t="s">
        <v>33</v>
      </c>
      <c r="E103" s="13" t="s">
        <v>120</v>
      </c>
    </row>
    <row r="104" spans="1:5" ht="33" x14ac:dyDescent="0.2">
      <c r="A104" s="15">
        <v>73</v>
      </c>
      <c r="B104" s="9" t="s">
        <v>60</v>
      </c>
      <c r="C104" s="24">
        <v>0</v>
      </c>
      <c r="D104" s="10" t="s">
        <v>33</v>
      </c>
      <c r="E104" s="13" t="s">
        <v>103</v>
      </c>
    </row>
    <row r="105" spans="1:5" ht="30" customHeight="1" thickBot="1" x14ac:dyDescent="0.25">
      <c r="A105" s="17">
        <v>74</v>
      </c>
      <c r="B105" s="18" t="s">
        <v>73</v>
      </c>
      <c r="C105" s="19">
        <v>2</v>
      </c>
      <c r="D105" s="19" t="s">
        <v>33</v>
      </c>
      <c r="E105" s="23" t="s">
        <v>121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5" right="0.25" top="0.75" bottom="0.75" header="0.3" footer="0.3"/>
  <pageSetup paperSize="9" scale="67" fitToHeight="0" orientation="portrait" r:id="rId1"/>
  <rowBreaks count="2" manualBreakCount="2">
    <brk id="41" max="4" man="1"/>
    <brk id="76" max="4" man="1"/>
  </rowBreaks>
  <ignoredErrors>
    <ignoredError sqref="E8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464</v>
      </c>
      <c r="B1" s="48"/>
      <c r="C1" s="48"/>
      <c r="D1" s="48"/>
      <c r="E1" s="49"/>
    </row>
    <row r="2" spans="1:5" ht="30" customHeight="1" x14ac:dyDescent="0.2">
      <c r="A2" s="36" t="s">
        <v>128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6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5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4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1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16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60</v>
      </c>
      <c r="D22" s="7" t="s">
        <v>173</v>
      </c>
      <c r="E22" s="13" t="s">
        <v>465</v>
      </c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573</v>
      </c>
      <c r="D25" s="7"/>
      <c r="E25" s="11"/>
    </row>
    <row r="26" spans="1:5" ht="30" customHeight="1" x14ac:dyDescent="0.2">
      <c r="A26" s="12" t="s">
        <v>549</v>
      </c>
      <c r="B26" s="5" t="s">
        <v>550</v>
      </c>
      <c r="C26" s="24" t="s">
        <v>572</v>
      </c>
      <c r="D26" s="7"/>
      <c r="E26" s="11" t="s">
        <v>609</v>
      </c>
    </row>
    <row r="27" spans="1:5" ht="30" customHeight="1" x14ac:dyDescent="0.2">
      <c r="A27" s="12" t="s">
        <v>551</v>
      </c>
      <c r="B27" s="5" t="s">
        <v>552</v>
      </c>
      <c r="C27" s="24" t="s">
        <v>558</v>
      </c>
      <c r="D27" s="7"/>
      <c r="E27" s="11"/>
    </row>
    <row r="28" spans="1:5" ht="30" customHeight="1" x14ac:dyDescent="0.2">
      <c r="A28" s="12" t="s">
        <v>553</v>
      </c>
      <c r="B28" s="5" t="s">
        <v>554</v>
      </c>
      <c r="C28" s="24" t="s">
        <v>555</v>
      </c>
      <c r="D28" s="7"/>
      <c r="E28" s="11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8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8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6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0</v>
      </c>
      <c r="D44" s="8" t="s">
        <v>189</v>
      </c>
      <c r="E44" s="11" t="s">
        <v>305</v>
      </c>
    </row>
    <row r="45" spans="1:5" ht="30" customHeight="1" x14ac:dyDescent="0.2">
      <c r="A45" s="12">
        <v>32</v>
      </c>
      <c r="B45" s="5" t="s">
        <v>613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6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5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1</v>
      </c>
      <c r="D49" s="8" t="s">
        <v>195</v>
      </c>
      <c r="E49" s="27" t="s">
        <v>466</v>
      </c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130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5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1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33" x14ac:dyDescent="0.2">
      <c r="A59" s="12">
        <v>41</v>
      </c>
      <c r="B59" s="9" t="s">
        <v>209</v>
      </c>
      <c r="C59" s="26" t="s">
        <v>604</v>
      </c>
      <c r="D59" s="10" t="s">
        <v>167</v>
      </c>
      <c r="E59" s="13" t="s">
        <v>467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2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4</v>
      </c>
      <c r="D62" s="8" t="s">
        <v>189</v>
      </c>
      <c r="E62" s="11" t="s">
        <v>468</v>
      </c>
    </row>
    <row r="63" spans="1:5" ht="30" customHeight="1" x14ac:dyDescent="0.2">
      <c r="A63" s="12">
        <v>44</v>
      </c>
      <c r="B63" s="4" t="s">
        <v>217</v>
      </c>
      <c r="C63" s="24">
        <v>1</v>
      </c>
      <c r="D63" s="8" t="s">
        <v>189</v>
      </c>
      <c r="E63" s="11" t="s">
        <v>469</v>
      </c>
    </row>
    <row r="64" spans="1:5" ht="30" customHeight="1" x14ac:dyDescent="0.2">
      <c r="A64" s="12">
        <v>45</v>
      </c>
      <c r="B64" s="21" t="s">
        <v>105</v>
      </c>
      <c r="C64" s="24">
        <v>1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24">
        <v>1</v>
      </c>
      <c r="D65" s="8" t="s">
        <v>167</v>
      </c>
      <c r="E65" s="28" t="s">
        <v>330</v>
      </c>
    </row>
    <row r="66" spans="1:5" ht="30" customHeight="1" x14ac:dyDescent="0.2">
      <c r="A66" s="12">
        <v>47</v>
      </c>
      <c r="B66" s="5" t="s">
        <v>221</v>
      </c>
      <c r="C66" s="24">
        <v>0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136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1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33" x14ac:dyDescent="0.2">
      <c r="A76" s="12">
        <v>52</v>
      </c>
      <c r="B76" s="9" t="s">
        <v>209</v>
      </c>
      <c r="C76" s="25" t="str">
        <f>C61+C62-C65&amp;"/"&amp;C68+C69+C72</f>
        <v>5/1</v>
      </c>
      <c r="D76" s="10" t="s">
        <v>167</v>
      </c>
      <c r="E76" s="13" t="s">
        <v>470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3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1</v>
      </c>
      <c r="D79" s="8" t="s">
        <v>189</v>
      </c>
      <c r="E79" s="13" t="s">
        <v>471</v>
      </c>
    </row>
    <row r="80" spans="1:5" ht="30" customHeight="1" x14ac:dyDescent="0.2">
      <c r="A80" s="12">
        <v>55</v>
      </c>
      <c r="B80" s="4" t="s">
        <v>217</v>
      </c>
      <c r="C80" s="24">
        <v>2</v>
      </c>
      <c r="D80" s="8" t="s">
        <v>189</v>
      </c>
      <c r="E80" s="11" t="s">
        <v>472</v>
      </c>
    </row>
    <row r="81" spans="1:5" ht="30" customHeight="1" x14ac:dyDescent="0.2">
      <c r="A81" s="12">
        <v>56</v>
      </c>
      <c r="B81" s="5" t="s">
        <v>227</v>
      </c>
      <c r="C81" s="24">
        <v>2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13"/>
    </row>
    <row r="83" spans="1:5" ht="30" customHeight="1" x14ac:dyDescent="0.2">
      <c r="A83" s="12">
        <v>58</v>
      </c>
      <c r="B83" s="5" t="s">
        <v>230</v>
      </c>
      <c r="C83" s="24">
        <v>0</v>
      </c>
      <c r="D83" s="8" t="s">
        <v>167</v>
      </c>
      <c r="E83" s="13"/>
    </row>
    <row r="84" spans="1:5" ht="30" customHeight="1" x14ac:dyDescent="0.2">
      <c r="A84" s="12">
        <v>59</v>
      </c>
      <c r="B84" s="5" t="s">
        <v>232</v>
      </c>
      <c r="C84" s="24">
        <v>1</v>
      </c>
      <c r="D84" s="8" t="s">
        <v>167</v>
      </c>
      <c r="E84" s="38"/>
    </row>
    <row r="85" spans="1:5" ht="30" customHeight="1" x14ac:dyDescent="0.2">
      <c r="A85" s="12">
        <v>60</v>
      </c>
      <c r="B85" s="5" t="s">
        <v>197</v>
      </c>
      <c r="C85" s="24"/>
      <c r="D85" s="8"/>
      <c r="E85" s="38"/>
    </row>
    <row r="86" spans="1:5" ht="30" customHeight="1" x14ac:dyDescent="0.2">
      <c r="A86" s="14" t="s">
        <v>142</v>
      </c>
      <c r="B86" s="5" t="s">
        <v>34</v>
      </c>
      <c r="C86" s="24">
        <v>0</v>
      </c>
      <c r="D86" s="8" t="s">
        <v>167</v>
      </c>
      <c r="E86" s="38"/>
    </row>
    <row r="87" spans="1:5" ht="30" customHeight="1" x14ac:dyDescent="0.2">
      <c r="A87" s="14" t="s">
        <v>143</v>
      </c>
      <c r="B87" s="5" t="s">
        <v>35</v>
      </c>
      <c r="C87" s="24">
        <v>1</v>
      </c>
      <c r="D87" s="8" t="s">
        <v>167</v>
      </c>
      <c r="E87" s="38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38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38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38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66" x14ac:dyDescent="0.2">
      <c r="A94" s="15">
        <v>64</v>
      </c>
      <c r="B94" s="9" t="s">
        <v>209</v>
      </c>
      <c r="C94" s="25" t="str">
        <f>C78+C79-C84&amp;"/"&amp;C86+C87+C90</f>
        <v>3/1</v>
      </c>
      <c r="D94" s="8" t="s">
        <v>167</v>
      </c>
      <c r="E94" s="13" t="s">
        <v>473</v>
      </c>
    </row>
    <row r="95" spans="1:5" ht="30" customHeight="1" x14ac:dyDescent="0.2">
      <c r="A95" s="44" t="s">
        <v>234</v>
      </c>
      <c r="B95" s="45"/>
      <c r="C95" s="45"/>
      <c r="D95" s="45"/>
      <c r="E95" s="46"/>
    </row>
    <row r="96" spans="1:5" ht="30" customHeight="1" x14ac:dyDescent="0.2">
      <c r="A96" s="15">
        <v>65</v>
      </c>
      <c r="B96" s="9" t="s">
        <v>235</v>
      </c>
      <c r="C96" s="24">
        <v>0</v>
      </c>
      <c r="D96" s="10" t="s">
        <v>236</v>
      </c>
      <c r="E96" s="13"/>
    </row>
    <row r="97" spans="1:5" ht="30" customHeight="1" x14ac:dyDescent="0.2">
      <c r="A97" s="15">
        <v>66</v>
      </c>
      <c r="B97" s="9" t="s">
        <v>237</v>
      </c>
      <c r="C97" s="24">
        <f>C82+C83</f>
        <v>1</v>
      </c>
      <c r="D97" s="10" t="s">
        <v>236</v>
      </c>
      <c r="E97" s="16" t="s">
        <v>317</v>
      </c>
    </row>
    <row r="98" spans="1:5" ht="30" customHeight="1" x14ac:dyDescent="0.2">
      <c r="A98" s="15">
        <v>67</v>
      </c>
      <c r="B98" s="9" t="s">
        <v>238</v>
      </c>
      <c r="C98" s="24">
        <f>C44*2+C45+C62*2+C63+C79*2+C80</f>
        <v>13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60</v>
      </c>
      <c r="D99" s="10" t="s">
        <v>173</v>
      </c>
      <c r="E99" s="13" t="s">
        <v>465</v>
      </c>
    </row>
    <row r="100" spans="1:5" ht="30" customHeight="1" x14ac:dyDescent="0.2">
      <c r="A100" s="15">
        <v>69</v>
      </c>
      <c r="B100" s="9" t="s">
        <v>209</v>
      </c>
      <c r="C100" s="25" t="str">
        <f>(LEFT(C59,FIND("/",C59)-1)+LEFT(C76,FIND("/",C76)-1)+LEFT(C94,FIND("/",C94)-1))&amp;"/"&amp;RIGHT(C59,FIND("/",C59)-1)+RIGHT(C76,FIND("/",C76)-1)+RIGHT(C94,FIND("/",C94)-1)</f>
        <v>8/7</v>
      </c>
      <c r="D100" s="10" t="s">
        <v>167</v>
      </c>
      <c r="E100" s="16"/>
    </row>
    <row r="101" spans="1:5" ht="33" x14ac:dyDescent="0.2">
      <c r="A101" s="15">
        <v>70</v>
      </c>
      <c r="B101" s="9" t="s">
        <v>242</v>
      </c>
      <c r="C101" s="26" t="s">
        <v>474</v>
      </c>
      <c r="D101" s="10" t="s">
        <v>167</v>
      </c>
      <c r="E101" s="13" t="s">
        <v>475</v>
      </c>
    </row>
    <row r="102" spans="1:5" ht="33" x14ac:dyDescent="0.2">
      <c r="A102" s="15">
        <v>71</v>
      </c>
      <c r="B102" s="9" t="s">
        <v>245</v>
      </c>
      <c r="C102" s="24">
        <f>C83</f>
        <v>0</v>
      </c>
      <c r="D102" s="10" t="s">
        <v>167</v>
      </c>
      <c r="E102" s="13" t="s">
        <v>250</v>
      </c>
    </row>
    <row r="103" spans="1:5" ht="33" x14ac:dyDescent="0.2">
      <c r="A103" s="15">
        <v>72</v>
      </c>
      <c r="B103" s="9" t="s">
        <v>247</v>
      </c>
      <c r="C103" s="24">
        <v>1</v>
      </c>
      <c r="D103" s="10" t="s">
        <v>167</v>
      </c>
      <c r="E103" s="13" t="s">
        <v>476</v>
      </c>
    </row>
    <row r="104" spans="1:5" ht="33" x14ac:dyDescent="0.2">
      <c r="A104" s="15">
        <v>73</v>
      </c>
      <c r="B104" s="9" t="s">
        <v>249</v>
      </c>
      <c r="C104" s="24">
        <v>0</v>
      </c>
      <c r="D104" s="10" t="s">
        <v>167</v>
      </c>
      <c r="E104" s="13" t="s">
        <v>250</v>
      </c>
    </row>
    <row r="105" spans="1:5" ht="30" customHeight="1" thickBot="1" x14ac:dyDescent="0.25">
      <c r="A105" s="17">
        <v>74</v>
      </c>
      <c r="B105" s="18" t="s">
        <v>251</v>
      </c>
      <c r="C105" s="19">
        <v>1</v>
      </c>
      <c r="D105" s="19" t="s">
        <v>167</v>
      </c>
      <c r="E105" s="23" t="s">
        <v>477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478</v>
      </c>
      <c r="B1" s="48"/>
      <c r="C1" s="48"/>
      <c r="D1" s="48"/>
      <c r="E1" s="49"/>
    </row>
    <row r="2" spans="1:5" ht="30" customHeight="1" x14ac:dyDescent="0.2">
      <c r="A2" s="36" t="s">
        <v>127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6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2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3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1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12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1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1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0</v>
      </c>
      <c r="D22" s="7" t="s">
        <v>173</v>
      </c>
      <c r="E22" s="13" t="s">
        <v>304</v>
      </c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576</v>
      </c>
      <c r="D25" s="7"/>
      <c r="E25" s="11"/>
    </row>
    <row r="26" spans="1:5" ht="30" customHeight="1" x14ac:dyDescent="0.2">
      <c r="A26" s="12" t="s">
        <v>549</v>
      </c>
      <c r="B26" s="5" t="s">
        <v>550</v>
      </c>
      <c r="C26" s="24" t="s">
        <v>574</v>
      </c>
      <c r="D26" s="7"/>
      <c r="E26" s="11" t="s">
        <v>609</v>
      </c>
    </row>
    <row r="27" spans="1:5" ht="30" customHeight="1" x14ac:dyDescent="0.2">
      <c r="A27" s="12" t="s">
        <v>551</v>
      </c>
      <c r="B27" s="5" t="s">
        <v>552</v>
      </c>
      <c r="C27" s="24" t="s">
        <v>558</v>
      </c>
      <c r="D27" s="7"/>
      <c r="E27" s="11"/>
    </row>
    <row r="28" spans="1:5" ht="30" customHeight="1" x14ac:dyDescent="0.2">
      <c r="A28" s="12" t="s">
        <v>553</v>
      </c>
      <c r="B28" s="5" t="s">
        <v>554</v>
      </c>
      <c r="C28" s="24" t="s">
        <v>92</v>
      </c>
      <c r="D28" s="7"/>
      <c r="E28" s="11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10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10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6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0</v>
      </c>
      <c r="D44" s="8" t="s">
        <v>189</v>
      </c>
      <c r="E44" s="11" t="s">
        <v>305</v>
      </c>
    </row>
    <row r="45" spans="1:5" ht="30" customHeight="1" x14ac:dyDescent="0.2">
      <c r="A45" s="12">
        <v>32</v>
      </c>
      <c r="B45" s="5" t="s">
        <v>193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6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2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4</v>
      </c>
      <c r="D49" s="8" t="s">
        <v>195</v>
      </c>
      <c r="E49" s="27" t="s">
        <v>479</v>
      </c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129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2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3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66" x14ac:dyDescent="0.2">
      <c r="A59" s="12">
        <v>41</v>
      </c>
      <c r="B59" s="9" t="s">
        <v>209</v>
      </c>
      <c r="C59" s="26" t="s">
        <v>605</v>
      </c>
      <c r="D59" s="10" t="s">
        <v>167</v>
      </c>
      <c r="E59" s="13" t="s">
        <v>480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1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1</v>
      </c>
      <c r="D62" s="8" t="s">
        <v>189</v>
      </c>
      <c r="E62" s="11" t="s">
        <v>575</v>
      </c>
    </row>
    <row r="63" spans="1:5" ht="30" customHeight="1" x14ac:dyDescent="0.2">
      <c r="A63" s="12">
        <v>44</v>
      </c>
      <c r="B63" s="4" t="s">
        <v>217</v>
      </c>
      <c r="C63" s="24">
        <v>0</v>
      </c>
      <c r="D63" s="8" t="s">
        <v>189</v>
      </c>
      <c r="E63" s="11"/>
    </row>
    <row r="64" spans="1:5" ht="30" customHeight="1" x14ac:dyDescent="0.2">
      <c r="A64" s="12">
        <v>45</v>
      </c>
      <c r="B64" s="21" t="s">
        <v>105</v>
      </c>
      <c r="C64" s="24">
        <v>0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24">
        <v>1</v>
      </c>
      <c r="D65" s="8" t="s">
        <v>167</v>
      </c>
      <c r="E65" s="28" t="s">
        <v>481</v>
      </c>
    </row>
    <row r="66" spans="1:5" ht="30" customHeight="1" x14ac:dyDescent="0.2">
      <c r="A66" s="12">
        <v>47</v>
      </c>
      <c r="B66" s="5" t="s">
        <v>221</v>
      </c>
      <c r="C66" s="24">
        <v>0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135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1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30" customHeight="1" x14ac:dyDescent="0.2">
      <c r="A76" s="12">
        <v>52</v>
      </c>
      <c r="B76" s="9" t="s">
        <v>209</v>
      </c>
      <c r="C76" s="25" t="str">
        <f>C61+C62-C65&amp;"/"&amp;C68+C69+C72</f>
        <v>1/1</v>
      </c>
      <c r="D76" s="10" t="s">
        <v>167</v>
      </c>
      <c r="E76" s="13" t="s">
        <v>482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2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1</v>
      </c>
      <c r="D79" s="8" t="s">
        <v>189</v>
      </c>
      <c r="E79" s="13" t="s">
        <v>483</v>
      </c>
    </row>
    <row r="80" spans="1:5" ht="30" customHeight="1" x14ac:dyDescent="0.2">
      <c r="A80" s="12">
        <v>55</v>
      </c>
      <c r="B80" s="4" t="s">
        <v>217</v>
      </c>
      <c r="C80" s="24">
        <v>0</v>
      </c>
      <c r="D80" s="8" t="s">
        <v>189</v>
      </c>
      <c r="E80" s="11"/>
    </row>
    <row r="81" spans="1:5" ht="30" customHeight="1" x14ac:dyDescent="0.2">
      <c r="A81" s="12">
        <v>56</v>
      </c>
      <c r="B81" s="5" t="s">
        <v>227</v>
      </c>
      <c r="C81" s="24">
        <v>2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13" t="s">
        <v>229</v>
      </c>
    </row>
    <row r="83" spans="1:5" ht="30" customHeight="1" x14ac:dyDescent="0.2">
      <c r="A83" s="12">
        <v>58</v>
      </c>
      <c r="B83" s="5" t="s">
        <v>230</v>
      </c>
      <c r="C83" s="24">
        <v>0</v>
      </c>
      <c r="D83" s="8" t="s">
        <v>167</v>
      </c>
      <c r="E83" s="13"/>
    </row>
    <row r="84" spans="1:5" ht="30" customHeight="1" x14ac:dyDescent="0.2">
      <c r="A84" s="12">
        <v>59</v>
      </c>
      <c r="B84" s="5" t="s">
        <v>232</v>
      </c>
      <c r="C84" s="24">
        <v>1</v>
      </c>
      <c r="D84" s="8" t="s">
        <v>167</v>
      </c>
      <c r="E84" s="22"/>
    </row>
    <row r="85" spans="1:5" ht="30" customHeight="1" x14ac:dyDescent="0.2">
      <c r="A85" s="12">
        <v>60</v>
      </c>
      <c r="B85" s="5" t="s">
        <v>197</v>
      </c>
      <c r="C85" s="24"/>
      <c r="D85" s="8"/>
      <c r="E85" s="22"/>
    </row>
    <row r="86" spans="1:5" ht="30" customHeight="1" x14ac:dyDescent="0.2">
      <c r="A86" s="14" t="s">
        <v>141</v>
      </c>
      <c r="B86" s="5" t="s">
        <v>34</v>
      </c>
      <c r="C86" s="24">
        <v>0</v>
      </c>
      <c r="D86" s="8" t="s">
        <v>167</v>
      </c>
      <c r="E86" s="22"/>
    </row>
    <row r="87" spans="1:5" ht="30" customHeight="1" x14ac:dyDescent="0.2">
      <c r="A87" s="14" t="s">
        <v>143</v>
      </c>
      <c r="B87" s="5" t="s">
        <v>35</v>
      </c>
      <c r="C87" s="24">
        <v>1</v>
      </c>
      <c r="D87" s="8" t="s">
        <v>167</v>
      </c>
      <c r="E87" s="22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22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22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33" x14ac:dyDescent="0.2">
      <c r="A94" s="15">
        <v>64</v>
      </c>
      <c r="B94" s="9" t="s">
        <v>209</v>
      </c>
      <c r="C94" s="25" t="str">
        <f>C78+C79-C84&amp;"/"&amp;C86+C87+C90</f>
        <v>2/1</v>
      </c>
      <c r="D94" s="8" t="s">
        <v>167</v>
      </c>
      <c r="E94" s="13" t="s">
        <v>484</v>
      </c>
    </row>
    <row r="95" spans="1:5" ht="30" customHeight="1" x14ac:dyDescent="0.2">
      <c r="A95" s="44" t="s">
        <v>234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235</v>
      </c>
      <c r="C96" s="24">
        <v>0</v>
      </c>
      <c r="D96" s="10" t="s">
        <v>236</v>
      </c>
      <c r="E96" s="16"/>
    </row>
    <row r="97" spans="1:5" ht="30" customHeight="1" x14ac:dyDescent="0.2">
      <c r="A97" s="15">
        <v>66</v>
      </c>
      <c r="B97" s="9" t="s">
        <v>237</v>
      </c>
      <c r="C97" s="24">
        <f>C82+C83</f>
        <v>1</v>
      </c>
      <c r="D97" s="10" t="s">
        <v>236</v>
      </c>
      <c r="E97" s="16" t="s">
        <v>317</v>
      </c>
    </row>
    <row r="98" spans="1:5" ht="30" customHeight="1" x14ac:dyDescent="0.2">
      <c r="A98" s="15">
        <v>67</v>
      </c>
      <c r="B98" s="9" t="s">
        <v>238</v>
      </c>
      <c r="C98" s="24">
        <f>C44*2+C45+C62*2+C63+C79*2+C80</f>
        <v>4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20</v>
      </c>
      <c r="D99" s="10" t="s">
        <v>173</v>
      </c>
      <c r="E99" s="16" t="s">
        <v>485</v>
      </c>
    </row>
    <row r="100" spans="1:5" ht="30" customHeight="1" x14ac:dyDescent="0.2">
      <c r="A100" s="15">
        <v>69</v>
      </c>
      <c r="B100" s="9" t="s">
        <v>209</v>
      </c>
      <c r="C100" s="25" t="str">
        <f>(LEFT(C59,FIND("/",C59)-1)+LEFT(C76,FIND("/",C76)-1)+LEFT(C94,FIND("/",C94)-1))&amp;"/"&amp;RIGHT(C59,FIND("/",C59)-1)+RIGHT(C76,FIND("/",C76)-1)+RIGHT(C94,FIND("/",C94)-1)</f>
        <v>4/4</v>
      </c>
      <c r="D100" s="10" t="s">
        <v>167</v>
      </c>
      <c r="E100" s="16"/>
    </row>
    <row r="101" spans="1:5" ht="30" customHeight="1" x14ac:dyDescent="0.2">
      <c r="A101" s="15">
        <v>70</v>
      </c>
      <c r="B101" s="9" t="s">
        <v>242</v>
      </c>
      <c r="C101" s="26" t="s">
        <v>486</v>
      </c>
      <c r="D101" s="10" t="s">
        <v>167</v>
      </c>
      <c r="E101" s="13" t="s">
        <v>487</v>
      </c>
    </row>
    <row r="102" spans="1:5" ht="30" customHeight="1" x14ac:dyDescent="0.2">
      <c r="A102" s="15">
        <v>71</v>
      </c>
      <c r="B102" s="9" t="s">
        <v>245</v>
      </c>
      <c r="C102" s="24">
        <f>C83</f>
        <v>0</v>
      </c>
      <c r="D102" s="10" t="s">
        <v>167</v>
      </c>
      <c r="E102" s="16"/>
    </row>
    <row r="103" spans="1:5" ht="30" customHeight="1" x14ac:dyDescent="0.2">
      <c r="A103" s="15">
        <v>72</v>
      </c>
      <c r="B103" s="9" t="s">
        <v>247</v>
      </c>
      <c r="C103" s="24">
        <v>0</v>
      </c>
      <c r="D103" s="10" t="s">
        <v>167</v>
      </c>
      <c r="E103" s="16" t="s">
        <v>488</v>
      </c>
    </row>
    <row r="104" spans="1:5" ht="30" customHeight="1" x14ac:dyDescent="0.2">
      <c r="A104" s="15">
        <v>73</v>
      </c>
      <c r="B104" s="9" t="s">
        <v>249</v>
      </c>
      <c r="C104" s="24">
        <v>2</v>
      </c>
      <c r="D104" s="10" t="s">
        <v>167</v>
      </c>
      <c r="E104" s="16" t="s">
        <v>489</v>
      </c>
    </row>
    <row r="105" spans="1:5" ht="30" customHeight="1" thickBot="1" x14ac:dyDescent="0.25">
      <c r="A105" s="17">
        <v>74</v>
      </c>
      <c r="B105" s="18" t="s">
        <v>251</v>
      </c>
      <c r="C105" s="19">
        <v>2</v>
      </c>
      <c r="D105" s="19" t="s">
        <v>167</v>
      </c>
      <c r="E105" s="23" t="s">
        <v>490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491</v>
      </c>
      <c r="B1" s="48"/>
      <c r="C1" s="48"/>
      <c r="D1" s="48"/>
      <c r="E1" s="49"/>
    </row>
    <row r="2" spans="1:5" ht="30" customHeight="1" x14ac:dyDescent="0.2">
      <c r="A2" s="36" t="s">
        <v>501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6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3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6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2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17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0</v>
      </c>
      <c r="D22" s="7" t="s">
        <v>173</v>
      </c>
      <c r="E22" s="13" t="s">
        <v>304</v>
      </c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581</v>
      </c>
      <c r="D25" s="7"/>
      <c r="E25" s="40"/>
    </row>
    <row r="26" spans="1:5" ht="30" customHeight="1" x14ac:dyDescent="0.2">
      <c r="A26" s="12" t="s">
        <v>549</v>
      </c>
      <c r="B26" s="5" t="s">
        <v>550</v>
      </c>
      <c r="C26" s="24" t="s">
        <v>577</v>
      </c>
      <c r="D26" s="7"/>
      <c r="E26" s="11" t="s">
        <v>609</v>
      </c>
    </row>
    <row r="27" spans="1:5" ht="30" customHeight="1" x14ac:dyDescent="0.2">
      <c r="A27" s="12" t="s">
        <v>551</v>
      </c>
      <c r="B27" s="5" t="s">
        <v>552</v>
      </c>
      <c r="C27" s="24" t="s">
        <v>92</v>
      </c>
      <c r="D27" s="7"/>
      <c r="E27" s="11"/>
    </row>
    <row r="28" spans="1:5" ht="30" customHeight="1" x14ac:dyDescent="0.2">
      <c r="A28" s="12" t="s">
        <v>553</v>
      </c>
      <c r="B28" s="5" t="s">
        <v>554</v>
      </c>
      <c r="C28" s="24" t="s">
        <v>558</v>
      </c>
      <c r="D28" s="7"/>
      <c r="E28" s="11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7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7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6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0</v>
      </c>
      <c r="D44" s="8" t="s">
        <v>189</v>
      </c>
      <c r="E44" s="11" t="s">
        <v>305</v>
      </c>
    </row>
    <row r="45" spans="1:5" ht="30" customHeight="1" x14ac:dyDescent="0.2">
      <c r="A45" s="12">
        <v>32</v>
      </c>
      <c r="B45" s="5" t="s">
        <v>193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5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6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0</v>
      </c>
      <c r="D49" s="8" t="s">
        <v>195</v>
      </c>
      <c r="E49" s="13"/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502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6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0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66" x14ac:dyDescent="0.2">
      <c r="A59" s="12">
        <v>41</v>
      </c>
      <c r="B59" s="9" t="s">
        <v>209</v>
      </c>
      <c r="C59" s="25" t="str">
        <f>C43+C44-C49&amp;"/"&amp;C52+C51+C55</f>
        <v>6/6</v>
      </c>
      <c r="D59" s="10" t="s">
        <v>167</v>
      </c>
      <c r="E59" s="13" t="s">
        <v>492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3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0</v>
      </c>
      <c r="D62" s="8" t="s">
        <v>189</v>
      </c>
      <c r="E62" s="11"/>
    </row>
    <row r="63" spans="1:5" ht="30" customHeight="1" x14ac:dyDescent="0.2">
      <c r="A63" s="12">
        <v>44</v>
      </c>
      <c r="B63" s="4" t="s">
        <v>217</v>
      </c>
      <c r="C63" s="24">
        <v>3</v>
      </c>
      <c r="D63" s="8" t="s">
        <v>189</v>
      </c>
      <c r="E63" s="11" t="s">
        <v>493</v>
      </c>
    </row>
    <row r="64" spans="1:5" ht="30" customHeight="1" x14ac:dyDescent="0.2">
      <c r="A64" s="12">
        <v>45</v>
      </c>
      <c r="B64" s="21" t="s">
        <v>105</v>
      </c>
      <c r="C64" s="24">
        <v>1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24">
        <v>1</v>
      </c>
      <c r="D65" s="8" t="s">
        <v>167</v>
      </c>
      <c r="E65" s="28" t="s">
        <v>494</v>
      </c>
    </row>
    <row r="66" spans="1:5" ht="30" customHeight="1" x14ac:dyDescent="0.2">
      <c r="A66" s="12">
        <v>47</v>
      </c>
      <c r="B66" s="5" t="s">
        <v>221</v>
      </c>
      <c r="C66" s="24">
        <v>0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503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1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30" customHeight="1" x14ac:dyDescent="0.2">
      <c r="A76" s="12">
        <v>52</v>
      </c>
      <c r="B76" s="9" t="s">
        <v>209</v>
      </c>
      <c r="C76" s="25" t="str">
        <f>C61+C62-C65&amp;"/"&amp;C68+C69+C72</f>
        <v>2/1</v>
      </c>
      <c r="D76" s="10" t="s">
        <v>167</v>
      </c>
      <c r="E76" s="13" t="s">
        <v>495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5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1</v>
      </c>
      <c r="D79" s="8" t="s">
        <v>189</v>
      </c>
      <c r="E79" s="13" t="s">
        <v>496</v>
      </c>
    </row>
    <row r="80" spans="1:5" ht="30" customHeight="1" x14ac:dyDescent="0.2">
      <c r="A80" s="12">
        <v>55</v>
      </c>
      <c r="B80" s="4" t="s">
        <v>217</v>
      </c>
      <c r="C80" s="24">
        <v>5</v>
      </c>
      <c r="D80" s="8" t="s">
        <v>189</v>
      </c>
      <c r="E80" s="11" t="s">
        <v>497</v>
      </c>
    </row>
    <row r="81" spans="1:5" ht="30" customHeight="1" x14ac:dyDescent="0.2">
      <c r="A81" s="12">
        <v>56</v>
      </c>
      <c r="B81" s="5" t="s">
        <v>227</v>
      </c>
      <c r="C81" s="24">
        <v>4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13" t="s">
        <v>229</v>
      </c>
    </row>
    <row r="83" spans="1:5" ht="30" customHeight="1" x14ac:dyDescent="0.2">
      <c r="A83" s="12">
        <v>58</v>
      </c>
      <c r="B83" s="5" t="s">
        <v>230</v>
      </c>
      <c r="C83" s="24">
        <v>0</v>
      </c>
      <c r="D83" s="8" t="s">
        <v>167</v>
      </c>
      <c r="E83" s="13"/>
    </row>
    <row r="84" spans="1:5" ht="30" customHeight="1" x14ac:dyDescent="0.2">
      <c r="A84" s="12">
        <v>59</v>
      </c>
      <c r="B84" s="5" t="s">
        <v>232</v>
      </c>
      <c r="C84" s="24">
        <v>0</v>
      </c>
      <c r="D84" s="8" t="s">
        <v>167</v>
      </c>
      <c r="E84" s="22"/>
    </row>
    <row r="85" spans="1:5" ht="30" customHeight="1" x14ac:dyDescent="0.2">
      <c r="A85" s="12">
        <v>60</v>
      </c>
      <c r="B85" s="5" t="s">
        <v>197</v>
      </c>
      <c r="C85" s="24"/>
      <c r="D85" s="8"/>
      <c r="E85" s="22"/>
    </row>
    <row r="86" spans="1:5" ht="30" customHeight="1" x14ac:dyDescent="0.2">
      <c r="A86" s="14" t="s">
        <v>504</v>
      </c>
      <c r="B86" s="5" t="s">
        <v>34</v>
      </c>
      <c r="C86" s="24">
        <v>0</v>
      </c>
      <c r="D86" s="8" t="s">
        <v>167</v>
      </c>
      <c r="E86" s="22"/>
    </row>
    <row r="87" spans="1:5" ht="30" customHeight="1" x14ac:dyDescent="0.2">
      <c r="A87" s="14" t="s">
        <v>143</v>
      </c>
      <c r="B87" s="5" t="s">
        <v>35</v>
      </c>
      <c r="C87" s="24">
        <v>0</v>
      </c>
      <c r="D87" s="8" t="s">
        <v>167</v>
      </c>
      <c r="E87" s="22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22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22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66" x14ac:dyDescent="0.2">
      <c r="A94" s="15">
        <v>64</v>
      </c>
      <c r="B94" s="9" t="s">
        <v>209</v>
      </c>
      <c r="C94" s="25" t="str">
        <f>C78+C79-C84&amp;"/"&amp;C86+C87+C90</f>
        <v>6/0</v>
      </c>
      <c r="D94" s="8" t="s">
        <v>167</v>
      </c>
      <c r="E94" s="13" t="s">
        <v>498</v>
      </c>
    </row>
    <row r="95" spans="1:5" ht="30" customHeight="1" x14ac:dyDescent="0.2">
      <c r="A95" s="44" t="s">
        <v>234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235</v>
      </c>
      <c r="C96" s="24">
        <v>0</v>
      </c>
      <c r="D96" s="10" t="s">
        <v>236</v>
      </c>
      <c r="E96" s="16"/>
    </row>
    <row r="97" spans="1:5" ht="30" customHeight="1" x14ac:dyDescent="0.2">
      <c r="A97" s="15">
        <v>66</v>
      </c>
      <c r="B97" s="9" t="s">
        <v>237</v>
      </c>
      <c r="C97" s="24">
        <f>C82+C83</f>
        <v>1</v>
      </c>
      <c r="D97" s="10" t="s">
        <v>236</v>
      </c>
      <c r="E97" s="16" t="s">
        <v>317</v>
      </c>
    </row>
    <row r="98" spans="1:5" ht="30" customHeight="1" x14ac:dyDescent="0.2">
      <c r="A98" s="15">
        <v>67</v>
      </c>
      <c r="B98" s="9" t="s">
        <v>238</v>
      </c>
      <c r="C98" s="24">
        <f>C44*2+C45+C62*2+C63+C79*2+C80</f>
        <v>10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0</v>
      </c>
      <c r="D99" s="10" t="s">
        <v>173</v>
      </c>
      <c r="E99" s="16"/>
    </row>
    <row r="100" spans="1:5" ht="30" customHeight="1" x14ac:dyDescent="0.2">
      <c r="A100" s="15">
        <v>69</v>
      </c>
      <c r="B100" s="9" t="s">
        <v>209</v>
      </c>
      <c r="C100" s="25" t="str">
        <f>(LEFT(C59,FIND("/",C59)-1)+LEFT(C76,FIND("/",C76)-1)+LEFT(C94,FIND("/",C94)-1))&amp;"/"&amp;RIGHT(C59,FIND("/",C59)-1)+RIGHT(C76,FIND("/",C76)-1)+RIGHT(C94,FIND("/",C94)-1)</f>
        <v>14/7</v>
      </c>
      <c r="D100" s="10" t="s">
        <v>167</v>
      </c>
      <c r="E100" s="16"/>
    </row>
    <row r="101" spans="1:5" ht="30" customHeight="1" x14ac:dyDescent="0.2">
      <c r="A101" s="15">
        <v>70</v>
      </c>
      <c r="B101" s="9" t="s">
        <v>242</v>
      </c>
      <c r="C101" s="26" t="s">
        <v>486</v>
      </c>
      <c r="D101" s="10" t="s">
        <v>167</v>
      </c>
      <c r="E101" s="13" t="s">
        <v>499</v>
      </c>
    </row>
    <row r="102" spans="1:5" ht="30" customHeight="1" x14ac:dyDescent="0.2">
      <c r="A102" s="15">
        <v>71</v>
      </c>
      <c r="B102" s="9" t="s">
        <v>245</v>
      </c>
      <c r="C102" s="24">
        <f>C83</f>
        <v>0</v>
      </c>
      <c r="D102" s="10" t="s">
        <v>167</v>
      </c>
      <c r="E102" s="16"/>
    </row>
    <row r="103" spans="1:5" ht="30" customHeight="1" x14ac:dyDescent="0.2">
      <c r="A103" s="15">
        <v>72</v>
      </c>
      <c r="B103" s="9" t="s">
        <v>247</v>
      </c>
      <c r="C103" s="24">
        <v>1</v>
      </c>
      <c r="D103" s="10" t="s">
        <v>167</v>
      </c>
      <c r="E103" s="16" t="s">
        <v>500</v>
      </c>
    </row>
    <row r="104" spans="1:5" ht="30" customHeight="1" x14ac:dyDescent="0.2">
      <c r="A104" s="15">
        <v>73</v>
      </c>
      <c r="B104" s="9" t="s">
        <v>249</v>
      </c>
      <c r="C104" s="24">
        <v>0</v>
      </c>
      <c r="D104" s="10" t="s">
        <v>167</v>
      </c>
      <c r="E104" s="16"/>
    </row>
    <row r="105" spans="1:5" ht="30" customHeight="1" thickBot="1" x14ac:dyDescent="0.25">
      <c r="A105" s="17">
        <v>74</v>
      </c>
      <c r="B105" s="18" t="s">
        <v>251</v>
      </c>
      <c r="C105" s="19">
        <v>1</v>
      </c>
      <c r="D105" s="19" t="s">
        <v>167</v>
      </c>
      <c r="E105" s="23" t="s">
        <v>229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106"/>
  <sheetViews>
    <sheetView zoomScale="80" zoomScaleNormal="80" workbookViewId="0">
      <selection activeCell="C7" sqref="C4:C7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505</v>
      </c>
      <c r="B1" s="48"/>
      <c r="C1" s="48"/>
      <c r="D1" s="48"/>
      <c r="E1" s="49"/>
    </row>
    <row r="2" spans="1:5" ht="30" customHeight="1" x14ac:dyDescent="0.2">
      <c r="A2" s="36" t="s">
        <v>460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6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2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3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0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11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0</v>
      </c>
      <c r="D22" s="7" t="s">
        <v>173</v>
      </c>
      <c r="E22" s="13"/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583</v>
      </c>
      <c r="D25" s="7"/>
      <c r="E25" s="11"/>
    </row>
    <row r="26" spans="1:5" ht="30" customHeight="1" x14ac:dyDescent="0.2">
      <c r="A26" s="12" t="s">
        <v>549</v>
      </c>
      <c r="B26" s="5" t="s">
        <v>550</v>
      </c>
      <c r="C26" s="24" t="s">
        <v>92</v>
      </c>
      <c r="D26" s="7"/>
      <c r="E26" s="11"/>
    </row>
    <row r="27" spans="1:5" ht="30" customHeight="1" x14ac:dyDescent="0.2">
      <c r="A27" s="12" t="s">
        <v>551</v>
      </c>
      <c r="B27" s="5" t="s">
        <v>552</v>
      </c>
      <c r="C27" s="24" t="s">
        <v>558</v>
      </c>
      <c r="D27" s="7"/>
      <c r="E27" s="11"/>
    </row>
    <row r="28" spans="1:5" ht="30" customHeight="1" x14ac:dyDescent="0.2">
      <c r="A28" s="12" t="s">
        <v>553</v>
      </c>
      <c r="B28" s="5" t="s">
        <v>554</v>
      </c>
      <c r="C28" s="24" t="s">
        <v>559</v>
      </c>
      <c r="D28" s="7"/>
      <c r="E28" s="11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11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11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6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0</v>
      </c>
      <c r="D44" s="8" t="s">
        <v>189</v>
      </c>
      <c r="E44" s="11" t="s">
        <v>305</v>
      </c>
    </row>
    <row r="45" spans="1:5" ht="30" customHeight="1" x14ac:dyDescent="0.2">
      <c r="A45" s="12">
        <v>32</v>
      </c>
      <c r="B45" s="5" t="s">
        <v>193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6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4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2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2</v>
      </c>
      <c r="D49" s="8" t="s">
        <v>195</v>
      </c>
      <c r="E49" s="13" t="s">
        <v>506</v>
      </c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461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2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2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66" x14ac:dyDescent="0.2">
      <c r="A59" s="12">
        <v>41</v>
      </c>
      <c r="B59" s="9" t="s">
        <v>209</v>
      </c>
      <c r="C59" s="26" t="s">
        <v>606</v>
      </c>
      <c r="D59" s="10" t="s">
        <v>167</v>
      </c>
      <c r="E59" s="13" t="s">
        <v>507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2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0</v>
      </c>
      <c r="D62" s="8" t="s">
        <v>189</v>
      </c>
      <c r="E62" s="11"/>
    </row>
    <row r="63" spans="1:5" ht="30" customHeight="1" x14ac:dyDescent="0.2">
      <c r="A63" s="12">
        <v>44</v>
      </c>
      <c r="B63" s="4" t="s">
        <v>217</v>
      </c>
      <c r="C63" s="24">
        <v>1</v>
      </c>
      <c r="D63" s="8" t="s">
        <v>189</v>
      </c>
      <c r="E63" s="11" t="s">
        <v>508</v>
      </c>
    </row>
    <row r="64" spans="1:5" ht="30" customHeight="1" x14ac:dyDescent="0.2">
      <c r="A64" s="12">
        <v>45</v>
      </c>
      <c r="B64" s="21" t="s">
        <v>105</v>
      </c>
      <c r="C64" s="24">
        <v>1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24">
        <v>2</v>
      </c>
      <c r="D65" s="8" t="s">
        <v>167</v>
      </c>
      <c r="E65" s="28" t="s">
        <v>509</v>
      </c>
    </row>
    <row r="66" spans="1:5" ht="30" customHeight="1" x14ac:dyDescent="0.2">
      <c r="A66" s="12">
        <v>47</v>
      </c>
      <c r="B66" s="5" t="s">
        <v>221</v>
      </c>
      <c r="C66" s="24">
        <v>0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462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2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33" x14ac:dyDescent="0.2">
      <c r="A76" s="12">
        <v>52</v>
      </c>
      <c r="B76" s="9" t="s">
        <v>209</v>
      </c>
      <c r="C76" s="25" t="str">
        <f>C61+C62-C65&amp;"/"&amp;C68+C69+C72</f>
        <v>0/2</v>
      </c>
      <c r="D76" s="10" t="s">
        <v>167</v>
      </c>
      <c r="E76" s="13" t="s">
        <v>510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2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1</v>
      </c>
      <c r="D79" s="8" t="s">
        <v>189</v>
      </c>
      <c r="E79" s="13" t="s">
        <v>330</v>
      </c>
    </row>
    <row r="80" spans="1:5" ht="30" customHeight="1" x14ac:dyDescent="0.2">
      <c r="A80" s="12">
        <v>55</v>
      </c>
      <c r="B80" s="4" t="s">
        <v>217</v>
      </c>
      <c r="C80" s="24">
        <v>1</v>
      </c>
      <c r="D80" s="8" t="s">
        <v>189</v>
      </c>
      <c r="E80" s="11" t="s">
        <v>508</v>
      </c>
    </row>
    <row r="81" spans="1:5" ht="30" customHeight="1" x14ac:dyDescent="0.2">
      <c r="A81" s="12">
        <v>56</v>
      </c>
      <c r="B81" s="5" t="s">
        <v>227</v>
      </c>
      <c r="C81" s="24">
        <v>1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13"/>
    </row>
    <row r="83" spans="1:5" ht="30" customHeight="1" x14ac:dyDescent="0.2">
      <c r="A83" s="12">
        <v>58</v>
      </c>
      <c r="B83" s="5" t="s">
        <v>230</v>
      </c>
      <c r="C83" s="24">
        <v>0</v>
      </c>
      <c r="D83" s="8" t="s">
        <v>167</v>
      </c>
      <c r="E83" s="13"/>
    </row>
    <row r="84" spans="1:5" ht="30" customHeight="1" x14ac:dyDescent="0.2">
      <c r="A84" s="12">
        <v>59</v>
      </c>
      <c r="B84" s="5" t="s">
        <v>232</v>
      </c>
      <c r="C84" s="24">
        <v>1</v>
      </c>
      <c r="D84" s="8" t="s">
        <v>167</v>
      </c>
      <c r="E84" s="22"/>
    </row>
    <row r="85" spans="1:5" ht="30" customHeight="1" x14ac:dyDescent="0.2">
      <c r="A85" s="12">
        <v>60</v>
      </c>
      <c r="B85" s="5" t="s">
        <v>197</v>
      </c>
      <c r="C85" s="24"/>
      <c r="D85" s="8"/>
      <c r="E85" s="22"/>
    </row>
    <row r="86" spans="1:5" ht="30" customHeight="1" x14ac:dyDescent="0.2">
      <c r="A86" s="14" t="s">
        <v>463</v>
      </c>
      <c r="B86" s="5" t="s">
        <v>34</v>
      </c>
      <c r="C86" s="24">
        <v>0</v>
      </c>
      <c r="D86" s="8" t="s">
        <v>167</v>
      </c>
      <c r="E86" s="22"/>
    </row>
    <row r="87" spans="1:5" ht="30" customHeight="1" x14ac:dyDescent="0.2">
      <c r="A87" s="14" t="s">
        <v>143</v>
      </c>
      <c r="B87" s="5" t="s">
        <v>35</v>
      </c>
      <c r="C87" s="24">
        <v>1</v>
      </c>
      <c r="D87" s="8" t="s">
        <v>167</v>
      </c>
      <c r="E87" s="22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22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22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33" x14ac:dyDescent="0.2">
      <c r="A94" s="15">
        <v>64</v>
      </c>
      <c r="B94" s="9" t="s">
        <v>209</v>
      </c>
      <c r="C94" s="25" t="str">
        <f>C78+C79-C84&amp;"/"&amp;C86+C87+C90</f>
        <v>2/1</v>
      </c>
      <c r="D94" s="8" t="s">
        <v>167</v>
      </c>
      <c r="E94" s="13" t="s">
        <v>607</v>
      </c>
    </row>
    <row r="95" spans="1:5" ht="30" customHeight="1" x14ac:dyDescent="0.2">
      <c r="A95" s="44" t="s">
        <v>234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235</v>
      </c>
      <c r="C96" s="24">
        <v>0</v>
      </c>
      <c r="D96" s="10" t="s">
        <v>236</v>
      </c>
      <c r="E96" s="13"/>
    </row>
    <row r="97" spans="1:5" ht="30" customHeight="1" x14ac:dyDescent="0.2">
      <c r="A97" s="15">
        <v>66</v>
      </c>
      <c r="B97" s="9" t="s">
        <v>237</v>
      </c>
      <c r="C97" s="24">
        <f>C82+C83</f>
        <v>1</v>
      </c>
      <c r="D97" s="10" t="s">
        <v>236</v>
      </c>
      <c r="E97" s="16" t="s">
        <v>317</v>
      </c>
    </row>
    <row r="98" spans="1:5" ht="30" customHeight="1" x14ac:dyDescent="0.2">
      <c r="A98" s="15">
        <v>67</v>
      </c>
      <c r="B98" s="9" t="s">
        <v>238</v>
      </c>
      <c r="C98" s="24">
        <f>C44*2+C45+C62*2+C63+C79*2+C80</f>
        <v>4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0</v>
      </c>
      <c r="D99" s="10" t="s">
        <v>173</v>
      </c>
      <c r="E99" s="13"/>
    </row>
    <row r="100" spans="1:5" ht="30" customHeight="1" x14ac:dyDescent="0.2">
      <c r="A100" s="15">
        <v>69</v>
      </c>
      <c r="B100" s="9" t="s">
        <v>209</v>
      </c>
      <c r="C100" s="25" t="str">
        <f>(LEFT(C59,FIND("/",C59)-1)+LEFT(C76,FIND("/",C76)-1)+LEFT(C94,FIND("/",C94)-1))&amp;"/"&amp;RIGHT(C59,FIND("/",C59)-1)+RIGHT(C76,FIND("/",C76)-1)+RIGHT(C94,FIND("/",C94)-1)</f>
        <v>4/5</v>
      </c>
      <c r="D100" s="10" t="s">
        <v>167</v>
      </c>
      <c r="E100" s="16"/>
    </row>
    <row r="101" spans="1:5" ht="33" x14ac:dyDescent="0.2">
      <c r="A101" s="15">
        <v>70</v>
      </c>
      <c r="B101" s="9" t="s">
        <v>242</v>
      </c>
      <c r="C101" s="32">
        <v>2</v>
      </c>
      <c r="D101" s="10" t="s">
        <v>167</v>
      </c>
      <c r="E101" s="13" t="s">
        <v>511</v>
      </c>
    </row>
    <row r="102" spans="1:5" ht="33" x14ac:dyDescent="0.2">
      <c r="A102" s="15">
        <v>71</v>
      </c>
      <c r="B102" s="9" t="s">
        <v>245</v>
      </c>
      <c r="C102" s="24">
        <f>C83</f>
        <v>0</v>
      </c>
      <c r="D102" s="10" t="s">
        <v>167</v>
      </c>
      <c r="E102" s="13" t="s">
        <v>250</v>
      </c>
    </row>
    <row r="103" spans="1:5" ht="33" x14ac:dyDescent="0.2">
      <c r="A103" s="15">
        <v>72</v>
      </c>
      <c r="B103" s="9" t="s">
        <v>247</v>
      </c>
      <c r="C103" s="26" t="s">
        <v>512</v>
      </c>
      <c r="D103" s="10" t="s">
        <v>167</v>
      </c>
      <c r="E103" s="13" t="s">
        <v>513</v>
      </c>
    </row>
    <row r="104" spans="1:5" ht="33" x14ac:dyDescent="0.2">
      <c r="A104" s="15">
        <v>73</v>
      </c>
      <c r="B104" s="9" t="s">
        <v>249</v>
      </c>
      <c r="C104" s="24">
        <v>0</v>
      </c>
      <c r="D104" s="10" t="s">
        <v>167</v>
      </c>
      <c r="E104" s="13" t="s">
        <v>250</v>
      </c>
    </row>
    <row r="105" spans="1:5" ht="30" customHeight="1" thickBot="1" x14ac:dyDescent="0.25">
      <c r="A105" s="17">
        <v>74</v>
      </c>
      <c r="B105" s="18" t="s">
        <v>251</v>
      </c>
      <c r="C105" s="19">
        <v>1</v>
      </c>
      <c r="D105" s="19" t="s">
        <v>167</v>
      </c>
      <c r="E105" s="23" t="s">
        <v>477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06"/>
  <sheetViews>
    <sheetView zoomScale="80" zoomScaleNormal="80" workbookViewId="0">
      <selection activeCell="C7" sqref="C4:C7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514</v>
      </c>
      <c r="B1" s="48"/>
      <c r="C1" s="48"/>
      <c r="D1" s="48"/>
      <c r="E1" s="49"/>
    </row>
    <row r="2" spans="1:5" ht="30" customHeight="1" x14ac:dyDescent="0.2">
      <c r="A2" s="36" t="s">
        <v>526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6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2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2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1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11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175</v>
      </c>
      <c r="D22" s="7" t="s">
        <v>173</v>
      </c>
      <c r="E22" s="13"/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584</v>
      </c>
      <c r="D25" s="7"/>
      <c r="E25" s="13"/>
    </row>
    <row r="26" spans="1:5" ht="30" customHeight="1" x14ac:dyDescent="0.2">
      <c r="A26" s="12" t="s">
        <v>549</v>
      </c>
      <c r="B26" s="5" t="s">
        <v>550</v>
      </c>
      <c r="C26" s="24" t="s">
        <v>578</v>
      </c>
      <c r="D26" s="7"/>
      <c r="E26" s="11" t="s">
        <v>609</v>
      </c>
    </row>
    <row r="27" spans="1:5" ht="30" customHeight="1" x14ac:dyDescent="0.2">
      <c r="A27" s="12" t="s">
        <v>551</v>
      </c>
      <c r="B27" s="5" t="s">
        <v>552</v>
      </c>
      <c r="C27" s="24" t="s">
        <v>579</v>
      </c>
      <c r="D27" s="7"/>
      <c r="E27" s="13"/>
    </row>
    <row r="28" spans="1:5" ht="30" customHeight="1" x14ac:dyDescent="0.2">
      <c r="A28" s="12" t="s">
        <v>553</v>
      </c>
      <c r="B28" s="5" t="s">
        <v>554</v>
      </c>
      <c r="C28" s="24" t="s">
        <v>580</v>
      </c>
      <c r="D28" s="7"/>
      <c r="E28" s="13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9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9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6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0</v>
      </c>
      <c r="D44" s="8" t="s">
        <v>189</v>
      </c>
      <c r="E44" s="11" t="s">
        <v>305</v>
      </c>
    </row>
    <row r="45" spans="1:5" ht="30" customHeight="1" x14ac:dyDescent="0.2">
      <c r="A45" s="12">
        <v>32</v>
      </c>
      <c r="B45" s="5" t="s">
        <v>193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6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4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2</v>
      </c>
      <c r="D49" s="8" t="s">
        <v>195</v>
      </c>
      <c r="E49" s="27" t="s">
        <v>515</v>
      </c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527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4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2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33" x14ac:dyDescent="0.2">
      <c r="A59" s="12">
        <v>41</v>
      </c>
      <c r="B59" s="9" t="s">
        <v>209</v>
      </c>
      <c r="C59" s="26" t="s">
        <v>608</v>
      </c>
      <c r="D59" s="10" t="s">
        <v>167</v>
      </c>
      <c r="E59" s="13" t="s">
        <v>516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1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1</v>
      </c>
      <c r="D62" s="8" t="s">
        <v>189</v>
      </c>
      <c r="E62" s="28" t="s">
        <v>517</v>
      </c>
    </row>
    <row r="63" spans="1:5" ht="30" customHeight="1" x14ac:dyDescent="0.2">
      <c r="A63" s="12">
        <v>44</v>
      </c>
      <c r="B63" s="4" t="s">
        <v>217</v>
      </c>
      <c r="C63" s="24">
        <v>0</v>
      </c>
      <c r="D63" s="8" t="s">
        <v>189</v>
      </c>
      <c r="E63" s="11"/>
    </row>
    <row r="64" spans="1:5" ht="30" customHeight="1" x14ac:dyDescent="0.2">
      <c r="A64" s="12">
        <v>45</v>
      </c>
      <c r="B64" s="21" t="s">
        <v>105</v>
      </c>
      <c r="C64" s="24">
        <v>0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24">
        <v>1</v>
      </c>
      <c r="D65" s="8" t="s">
        <v>167</v>
      </c>
      <c r="E65" s="28" t="s">
        <v>518</v>
      </c>
    </row>
    <row r="66" spans="1:5" ht="30" customHeight="1" x14ac:dyDescent="0.2">
      <c r="A66" s="12">
        <v>47</v>
      </c>
      <c r="B66" s="5" t="s">
        <v>221</v>
      </c>
      <c r="C66" s="24">
        <v>0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528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1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33" x14ac:dyDescent="0.2">
      <c r="A76" s="12">
        <v>52</v>
      </c>
      <c r="B76" s="9" t="s">
        <v>209</v>
      </c>
      <c r="C76" s="25" t="str">
        <f>C61+C62-C65&amp;"/"&amp;C68+C69+C72</f>
        <v>1/1</v>
      </c>
      <c r="D76" s="10" t="s">
        <v>167</v>
      </c>
      <c r="E76" s="13" t="s">
        <v>519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2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0</v>
      </c>
      <c r="D79" s="8" t="s">
        <v>189</v>
      </c>
      <c r="E79" s="13"/>
    </row>
    <row r="80" spans="1:5" ht="30" customHeight="1" x14ac:dyDescent="0.2">
      <c r="A80" s="12">
        <v>55</v>
      </c>
      <c r="B80" s="4" t="s">
        <v>217</v>
      </c>
      <c r="C80" s="24">
        <v>0</v>
      </c>
      <c r="D80" s="8" t="s">
        <v>189</v>
      </c>
      <c r="E80" s="11"/>
    </row>
    <row r="81" spans="1:5" ht="30" customHeight="1" x14ac:dyDescent="0.2">
      <c r="A81" s="12">
        <v>56</v>
      </c>
      <c r="B81" s="5" t="s">
        <v>227</v>
      </c>
      <c r="C81" s="24">
        <v>1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33"/>
    </row>
    <row r="83" spans="1:5" ht="30" customHeight="1" x14ac:dyDescent="0.2">
      <c r="A83" s="12">
        <v>58</v>
      </c>
      <c r="B83" s="5" t="s">
        <v>230</v>
      </c>
      <c r="C83" s="24">
        <v>0</v>
      </c>
      <c r="D83" s="8" t="s">
        <v>167</v>
      </c>
      <c r="E83" s="13"/>
    </row>
    <row r="84" spans="1:5" ht="30" customHeight="1" x14ac:dyDescent="0.2">
      <c r="A84" s="12">
        <v>59</v>
      </c>
      <c r="B84" s="5" t="s">
        <v>232</v>
      </c>
      <c r="C84" s="24">
        <v>1</v>
      </c>
      <c r="D84" s="8" t="s">
        <v>167</v>
      </c>
      <c r="E84" s="22"/>
    </row>
    <row r="85" spans="1:5" ht="30" customHeight="1" x14ac:dyDescent="0.2">
      <c r="A85" s="12">
        <v>60</v>
      </c>
      <c r="B85" s="5" t="s">
        <v>197</v>
      </c>
      <c r="C85" s="24"/>
      <c r="D85" s="8"/>
      <c r="E85" s="22"/>
    </row>
    <row r="86" spans="1:5" ht="30" customHeight="1" x14ac:dyDescent="0.2">
      <c r="A86" s="14" t="s">
        <v>529</v>
      </c>
      <c r="B86" s="5" t="s">
        <v>34</v>
      </c>
      <c r="C86" s="24">
        <v>0</v>
      </c>
      <c r="D86" s="8" t="s">
        <v>167</v>
      </c>
      <c r="E86" s="22"/>
    </row>
    <row r="87" spans="1:5" ht="30" customHeight="1" x14ac:dyDescent="0.2">
      <c r="A87" s="14" t="s">
        <v>143</v>
      </c>
      <c r="B87" s="5" t="s">
        <v>35</v>
      </c>
      <c r="C87" s="24">
        <v>1</v>
      </c>
      <c r="D87" s="8" t="s">
        <v>167</v>
      </c>
      <c r="E87" s="22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22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22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33" x14ac:dyDescent="0.2">
      <c r="A94" s="15">
        <v>64</v>
      </c>
      <c r="B94" s="9" t="s">
        <v>209</v>
      </c>
      <c r="C94" s="25" t="str">
        <f>C78+C79-C84&amp;"/"&amp;C86+C87+C90</f>
        <v>1/1</v>
      </c>
      <c r="D94" s="8" t="s">
        <v>167</v>
      </c>
      <c r="E94" s="13" t="s">
        <v>520</v>
      </c>
    </row>
    <row r="95" spans="1:5" ht="30" customHeight="1" x14ac:dyDescent="0.2">
      <c r="A95" s="44" t="s">
        <v>234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235</v>
      </c>
      <c r="C96" s="24">
        <v>2</v>
      </c>
      <c r="D96" s="10" t="s">
        <v>236</v>
      </c>
      <c r="E96" s="13" t="s">
        <v>521</v>
      </c>
    </row>
    <row r="97" spans="1:5" ht="30" customHeight="1" x14ac:dyDescent="0.2">
      <c r="A97" s="15">
        <v>66</v>
      </c>
      <c r="B97" s="9" t="s">
        <v>237</v>
      </c>
      <c r="C97" s="24">
        <f>C82+C83</f>
        <v>1</v>
      </c>
      <c r="D97" s="10" t="s">
        <v>236</v>
      </c>
      <c r="E97" s="34" t="s">
        <v>522</v>
      </c>
    </row>
    <row r="98" spans="1:5" ht="30" customHeight="1" x14ac:dyDescent="0.2">
      <c r="A98" s="15">
        <v>67</v>
      </c>
      <c r="B98" s="9" t="s">
        <v>238</v>
      </c>
      <c r="C98" s="24">
        <f>C44*2+C45+C62*2+C63+C79*2+C80</f>
        <v>2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25</v>
      </c>
      <c r="D99" s="10" t="s">
        <v>173</v>
      </c>
      <c r="E99" s="13"/>
    </row>
    <row r="100" spans="1:5" ht="30" customHeight="1" x14ac:dyDescent="0.2">
      <c r="A100" s="15">
        <v>69</v>
      </c>
      <c r="B100" s="9" t="s">
        <v>209</v>
      </c>
      <c r="C100" s="25" t="str">
        <f>(LEFT(C59,FIND("/",C59)-1)+LEFT(C76,FIND("/",C76)-1)+LEFT(C94,FIND("/",C94)-1))&amp;"/"&amp;RIGHT(C59,FIND("/",C59)-1)+RIGHT(C76,FIND("/",C76)-1)+RIGHT(C94,FIND("/",C94)-1)</f>
        <v>2/6</v>
      </c>
      <c r="D100" s="10" t="s">
        <v>167</v>
      </c>
      <c r="E100" s="16"/>
    </row>
    <row r="101" spans="1:5" ht="33" x14ac:dyDescent="0.2">
      <c r="A101" s="15">
        <v>70</v>
      </c>
      <c r="B101" s="9" t="s">
        <v>242</v>
      </c>
      <c r="C101" s="26" t="s">
        <v>339</v>
      </c>
      <c r="D101" s="10" t="s">
        <v>167</v>
      </c>
      <c r="E101" s="13" t="s">
        <v>523</v>
      </c>
    </row>
    <row r="102" spans="1:5" ht="33" x14ac:dyDescent="0.2">
      <c r="A102" s="15">
        <v>71</v>
      </c>
      <c r="B102" s="9" t="s">
        <v>245</v>
      </c>
      <c r="C102" s="24">
        <v>0</v>
      </c>
      <c r="D102" s="10" t="s">
        <v>167</v>
      </c>
      <c r="E102" s="13" t="s">
        <v>250</v>
      </c>
    </row>
    <row r="103" spans="1:5" ht="33" x14ac:dyDescent="0.2">
      <c r="A103" s="15">
        <v>72</v>
      </c>
      <c r="B103" s="9" t="s">
        <v>247</v>
      </c>
      <c r="C103" s="24">
        <v>3</v>
      </c>
      <c r="D103" s="10" t="s">
        <v>167</v>
      </c>
      <c r="E103" s="13" t="s">
        <v>524</v>
      </c>
    </row>
    <row r="104" spans="1:5" ht="33" x14ac:dyDescent="0.2">
      <c r="A104" s="15">
        <v>73</v>
      </c>
      <c r="B104" s="9" t="s">
        <v>249</v>
      </c>
      <c r="C104" s="24">
        <v>0</v>
      </c>
      <c r="D104" s="10" t="s">
        <v>167</v>
      </c>
      <c r="E104" s="13" t="s">
        <v>250</v>
      </c>
    </row>
    <row r="105" spans="1:5" ht="30" customHeight="1" thickBot="1" x14ac:dyDescent="0.25">
      <c r="A105" s="17">
        <v>74</v>
      </c>
      <c r="B105" s="18" t="s">
        <v>251</v>
      </c>
      <c r="C105" s="19">
        <v>3</v>
      </c>
      <c r="D105" s="19" t="s">
        <v>167</v>
      </c>
      <c r="E105" s="23" t="s">
        <v>525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106"/>
  <sheetViews>
    <sheetView tabSelected="1" zoomScale="80" zoomScaleNormal="80" workbookViewId="0">
      <selection activeCell="C7" sqref="C4:C7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530</v>
      </c>
      <c r="B1" s="48"/>
      <c r="C1" s="48"/>
      <c r="D1" s="48"/>
      <c r="E1" s="49"/>
    </row>
    <row r="2" spans="1:5" ht="30" customHeight="1" x14ac:dyDescent="0.2">
      <c r="A2" s="36" t="s">
        <v>543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6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6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3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0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15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80</v>
      </c>
      <c r="D22" s="7" t="s">
        <v>173</v>
      </c>
      <c r="E22" s="13" t="s">
        <v>531</v>
      </c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585</v>
      </c>
      <c r="D25" s="7"/>
      <c r="E25" s="11"/>
    </row>
    <row r="26" spans="1:5" ht="30" customHeight="1" x14ac:dyDescent="0.2">
      <c r="A26" s="12" t="s">
        <v>549</v>
      </c>
      <c r="B26" s="5" t="s">
        <v>550</v>
      </c>
      <c r="C26" s="24" t="s">
        <v>582</v>
      </c>
      <c r="D26" s="7"/>
      <c r="E26" s="11" t="s">
        <v>609</v>
      </c>
    </row>
    <row r="27" spans="1:5" ht="30" customHeight="1" x14ac:dyDescent="0.2">
      <c r="A27" s="12" t="s">
        <v>551</v>
      </c>
      <c r="B27" s="5" t="s">
        <v>552</v>
      </c>
      <c r="C27" s="24" t="s">
        <v>558</v>
      </c>
      <c r="D27" s="7"/>
      <c r="E27" s="11"/>
    </row>
    <row r="28" spans="1:5" ht="30" customHeight="1" x14ac:dyDescent="0.2">
      <c r="A28" s="12" t="s">
        <v>553</v>
      </c>
      <c r="B28" s="5" t="s">
        <v>554</v>
      </c>
      <c r="C28" s="24" t="s">
        <v>92</v>
      </c>
      <c r="D28" s="7"/>
      <c r="E28" s="11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183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9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9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6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0</v>
      </c>
      <c r="D44" s="8" t="s">
        <v>189</v>
      </c>
      <c r="E44" s="11" t="s">
        <v>305</v>
      </c>
    </row>
    <row r="45" spans="1:5" ht="30" customHeight="1" x14ac:dyDescent="0.2">
      <c r="A45" s="12">
        <v>32</v>
      </c>
      <c r="B45" s="5" t="s">
        <v>614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6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6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0</v>
      </c>
      <c r="D49" s="8" t="s">
        <v>195</v>
      </c>
      <c r="E49" s="13"/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544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6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0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66" x14ac:dyDescent="0.2">
      <c r="A59" s="12">
        <v>41</v>
      </c>
      <c r="B59" s="9" t="s">
        <v>209</v>
      </c>
      <c r="C59" s="25" t="str">
        <f>C43+C44-C49&amp;"/"&amp;C52+C51+C55</f>
        <v>6/6</v>
      </c>
      <c r="D59" s="10" t="s">
        <v>167</v>
      </c>
      <c r="E59" s="13" t="s">
        <v>532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4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2</v>
      </c>
      <c r="D62" s="8" t="s">
        <v>189</v>
      </c>
      <c r="E62" s="11" t="s">
        <v>533</v>
      </c>
    </row>
    <row r="63" spans="1:5" ht="30" customHeight="1" x14ac:dyDescent="0.2">
      <c r="A63" s="12">
        <v>44</v>
      </c>
      <c r="B63" s="4" t="s">
        <v>217</v>
      </c>
      <c r="C63" s="24">
        <v>4</v>
      </c>
      <c r="D63" s="8" t="s">
        <v>189</v>
      </c>
      <c r="E63" s="11" t="s">
        <v>534</v>
      </c>
    </row>
    <row r="64" spans="1:5" ht="30" customHeight="1" x14ac:dyDescent="0.2">
      <c r="A64" s="12">
        <v>45</v>
      </c>
      <c r="B64" s="21" t="s">
        <v>105</v>
      </c>
      <c r="C64" s="24">
        <v>3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24">
        <v>0</v>
      </c>
      <c r="D65" s="8" t="s">
        <v>167</v>
      </c>
      <c r="E65" s="11"/>
    </row>
    <row r="66" spans="1:5" ht="30" customHeight="1" x14ac:dyDescent="0.2">
      <c r="A66" s="12">
        <v>47</v>
      </c>
      <c r="B66" s="5" t="s">
        <v>221</v>
      </c>
      <c r="C66" s="24">
        <v>0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545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0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30" customHeight="1" x14ac:dyDescent="0.2">
      <c r="A76" s="12">
        <v>52</v>
      </c>
      <c r="B76" s="9" t="s">
        <v>209</v>
      </c>
      <c r="C76" s="25" t="str">
        <f>C61+C62-C65&amp;"/"&amp;C68+C69+C72</f>
        <v>6/0</v>
      </c>
      <c r="D76" s="10" t="s">
        <v>167</v>
      </c>
      <c r="E76" s="13" t="s">
        <v>535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3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0</v>
      </c>
      <c r="D79" s="8" t="s">
        <v>189</v>
      </c>
      <c r="E79" s="13"/>
    </row>
    <row r="80" spans="1:5" ht="30" customHeight="1" x14ac:dyDescent="0.2">
      <c r="A80" s="12">
        <v>55</v>
      </c>
      <c r="B80" s="4" t="s">
        <v>217</v>
      </c>
      <c r="C80" s="24">
        <v>1</v>
      </c>
      <c r="D80" s="8" t="s">
        <v>189</v>
      </c>
      <c r="E80" s="11">
        <v>108</v>
      </c>
    </row>
    <row r="81" spans="1:5" ht="30" customHeight="1" x14ac:dyDescent="0.2">
      <c r="A81" s="12">
        <v>56</v>
      </c>
      <c r="B81" s="5" t="s">
        <v>227</v>
      </c>
      <c r="C81" s="24">
        <v>3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13">
        <v>105</v>
      </c>
    </row>
    <row r="83" spans="1:5" ht="30" customHeight="1" x14ac:dyDescent="0.2">
      <c r="A83" s="12">
        <v>58</v>
      </c>
      <c r="B83" s="5" t="s">
        <v>230</v>
      </c>
      <c r="C83" s="24"/>
      <c r="D83" s="8" t="s">
        <v>167</v>
      </c>
      <c r="E83" s="13"/>
    </row>
    <row r="84" spans="1:5" ht="30" customHeight="1" x14ac:dyDescent="0.2">
      <c r="A84" s="12">
        <v>59</v>
      </c>
      <c r="B84" s="5" t="s">
        <v>232</v>
      </c>
      <c r="C84" s="24">
        <v>1</v>
      </c>
      <c r="D84" s="8" t="s">
        <v>167</v>
      </c>
      <c r="E84" s="38"/>
    </row>
    <row r="85" spans="1:5" ht="30" customHeight="1" x14ac:dyDescent="0.2">
      <c r="A85" s="12">
        <v>60</v>
      </c>
      <c r="B85" s="5" t="s">
        <v>197</v>
      </c>
      <c r="C85" s="24"/>
      <c r="D85" s="8"/>
      <c r="E85" s="38"/>
    </row>
    <row r="86" spans="1:5" ht="30" customHeight="1" x14ac:dyDescent="0.2">
      <c r="A86" s="14" t="s">
        <v>546</v>
      </c>
      <c r="B86" s="5" t="s">
        <v>34</v>
      </c>
      <c r="C86" s="24">
        <v>0</v>
      </c>
      <c r="D86" s="8" t="s">
        <v>167</v>
      </c>
      <c r="E86" s="38"/>
    </row>
    <row r="87" spans="1:5" ht="30" customHeight="1" x14ac:dyDescent="0.2">
      <c r="A87" s="14" t="s">
        <v>143</v>
      </c>
      <c r="B87" s="5" t="s">
        <v>35</v>
      </c>
      <c r="C87" s="24">
        <v>1</v>
      </c>
      <c r="D87" s="8" t="s">
        <v>167</v>
      </c>
      <c r="E87" s="38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38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38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38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33" x14ac:dyDescent="0.2">
      <c r="A94" s="15">
        <v>64</v>
      </c>
      <c r="B94" s="9" t="s">
        <v>209</v>
      </c>
      <c r="C94" s="25" t="str">
        <f>C78+C79-C84&amp;"/"&amp;C86+C87+C90</f>
        <v>2/1</v>
      </c>
      <c r="D94" s="8" t="s">
        <v>167</v>
      </c>
      <c r="E94" s="13" t="s">
        <v>536</v>
      </c>
    </row>
    <row r="95" spans="1:5" ht="30" customHeight="1" x14ac:dyDescent="0.2">
      <c r="A95" s="44" t="s">
        <v>234</v>
      </c>
      <c r="B95" s="45"/>
      <c r="C95" s="45"/>
      <c r="D95" s="45"/>
      <c r="E95" s="46"/>
    </row>
    <row r="96" spans="1:5" ht="30" customHeight="1" x14ac:dyDescent="0.2">
      <c r="A96" s="15">
        <v>65</v>
      </c>
      <c r="B96" s="9" t="s">
        <v>235</v>
      </c>
      <c r="C96" s="24">
        <v>1</v>
      </c>
      <c r="D96" s="10" t="s">
        <v>236</v>
      </c>
      <c r="E96" s="16" t="s">
        <v>537</v>
      </c>
    </row>
    <row r="97" spans="1:5" ht="30" customHeight="1" x14ac:dyDescent="0.2">
      <c r="A97" s="15">
        <v>66</v>
      </c>
      <c r="B97" s="9" t="s">
        <v>237</v>
      </c>
      <c r="C97" s="24">
        <f>C82+C83</f>
        <v>1</v>
      </c>
      <c r="D97" s="10" t="s">
        <v>236</v>
      </c>
      <c r="E97" s="16" t="s">
        <v>317</v>
      </c>
    </row>
    <row r="98" spans="1:5" ht="30" customHeight="1" x14ac:dyDescent="0.2">
      <c r="A98" s="15">
        <v>67</v>
      </c>
      <c r="B98" s="9" t="s">
        <v>238</v>
      </c>
      <c r="C98" s="24">
        <f>C44*2+C45+C62*2+C63+C79*2+C80</f>
        <v>9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140</v>
      </c>
      <c r="D99" s="10" t="s">
        <v>173</v>
      </c>
      <c r="E99" s="16" t="s">
        <v>538</v>
      </c>
    </row>
    <row r="100" spans="1:5" ht="30" customHeight="1" x14ac:dyDescent="0.2">
      <c r="A100" s="15">
        <v>69</v>
      </c>
      <c r="B100" s="9" t="s">
        <v>209</v>
      </c>
      <c r="C100" s="25" t="str">
        <f>(LEFT(C59,FIND("/",C59)-1)+LEFT(C76,FIND("/",C76)-1)+LEFT(C94,FIND("/",C94)-1))&amp;"/"&amp;RIGHT(C59,FIND("/",C59)-1)+RIGHT(C76,FIND("/",C76)-1)+RIGHT(C94,FIND("/",C94)-1)</f>
        <v>14/7</v>
      </c>
      <c r="D100" s="10" t="s">
        <v>167</v>
      </c>
      <c r="E100" s="16"/>
    </row>
    <row r="101" spans="1:5" ht="30" customHeight="1" x14ac:dyDescent="0.2">
      <c r="A101" s="15">
        <v>70</v>
      </c>
      <c r="B101" s="9" t="s">
        <v>242</v>
      </c>
      <c r="C101" s="26" t="s">
        <v>539</v>
      </c>
      <c r="D101" s="10" t="s">
        <v>167</v>
      </c>
      <c r="E101" s="13" t="s">
        <v>540</v>
      </c>
    </row>
    <row r="102" spans="1:5" ht="30" customHeight="1" x14ac:dyDescent="0.2">
      <c r="A102" s="15">
        <v>71</v>
      </c>
      <c r="B102" s="9" t="s">
        <v>245</v>
      </c>
      <c r="C102" s="24">
        <f>C83</f>
        <v>0</v>
      </c>
      <c r="D102" s="10" t="s">
        <v>167</v>
      </c>
      <c r="E102" s="16"/>
    </row>
    <row r="103" spans="1:5" ht="30" customHeight="1" x14ac:dyDescent="0.2">
      <c r="A103" s="15">
        <v>72</v>
      </c>
      <c r="B103" s="9" t="s">
        <v>247</v>
      </c>
      <c r="C103" s="24">
        <v>2</v>
      </c>
      <c r="D103" s="10" t="s">
        <v>167</v>
      </c>
      <c r="E103" s="16" t="s">
        <v>541</v>
      </c>
    </row>
    <row r="104" spans="1:5" ht="30" customHeight="1" x14ac:dyDescent="0.2">
      <c r="A104" s="15">
        <v>73</v>
      </c>
      <c r="B104" s="9" t="s">
        <v>249</v>
      </c>
      <c r="C104" s="24">
        <v>0</v>
      </c>
      <c r="D104" s="10" t="s">
        <v>167</v>
      </c>
      <c r="E104" s="16"/>
    </row>
    <row r="105" spans="1:5" ht="30" customHeight="1" thickBot="1" x14ac:dyDescent="0.25">
      <c r="A105" s="17">
        <v>74</v>
      </c>
      <c r="B105" s="18" t="s">
        <v>251</v>
      </c>
      <c r="C105" s="19">
        <v>2</v>
      </c>
      <c r="D105" s="19" t="s">
        <v>167</v>
      </c>
      <c r="E105" s="23" t="s">
        <v>542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6"/>
  <sheetViews>
    <sheetView zoomScale="80" zoomScaleNormal="80" workbookViewId="0">
      <selection sqref="A1:E105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151</v>
      </c>
      <c r="B1" s="48"/>
      <c r="C1" s="48"/>
      <c r="D1" s="48"/>
      <c r="E1" s="49"/>
    </row>
    <row r="2" spans="1:5" ht="30" customHeight="1" x14ac:dyDescent="0.2">
      <c r="A2" s="36" t="s">
        <v>253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3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6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6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5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0</v>
      </c>
      <c r="D7" s="7"/>
      <c r="E7" s="11"/>
    </row>
    <row r="8" spans="1:5" ht="30" customHeight="1" x14ac:dyDescent="0.2">
      <c r="A8" s="20">
        <v>6</v>
      </c>
      <c r="B8" s="5" t="s">
        <v>252</v>
      </c>
      <c r="C8" s="24">
        <f>SUM(C4:C7)</f>
        <v>17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0</v>
      </c>
      <c r="D22" s="7" t="s">
        <v>173</v>
      </c>
      <c r="E22" s="13"/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557</v>
      </c>
      <c r="D25" s="7"/>
      <c r="E25" s="11"/>
    </row>
    <row r="26" spans="1:5" ht="30" customHeight="1" x14ac:dyDescent="0.2">
      <c r="A26" s="12" t="s">
        <v>549</v>
      </c>
      <c r="B26" s="5" t="s">
        <v>550</v>
      </c>
      <c r="C26" s="24" t="s">
        <v>94</v>
      </c>
      <c r="D26" s="7"/>
      <c r="E26" s="11" t="s">
        <v>609</v>
      </c>
    </row>
    <row r="27" spans="1:5" ht="30" customHeight="1" x14ac:dyDescent="0.2">
      <c r="A27" s="12" t="s">
        <v>551</v>
      </c>
      <c r="B27" s="5" t="s">
        <v>552</v>
      </c>
      <c r="C27" s="24" t="s">
        <v>92</v>
      </c>
      <c r="D27" s="7"/>
      <c r="E27" s="11"/>
    </row>
    <row r="28" spans="1:5" ht="30" customHeight="1" x14ac:dyDescent="0.2">
      <c r="A28" s="12" t="s">
        <v>553</v>
      </c>
      <c r="B28" s="5" t="s">
        <v>554</v>
      </c>
      <c r="C28" s="24" t="s">
        <v>556</v>
      </c>
      <c r="D28" s="7"/>
      <c r="E28" s="11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10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10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3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3</v>
      </c>
      <c r="D44" s="8" t="s">
        <v>189</v>
      </c>
      <c r="E44" s="11" t="s">
        <v>192</v>
      </c>
    </row>
    <row r="45" spans="1:5" ht="30" customHeight="1" x14ac:dyDescent="0.2">
      <c r="A45" s="12">
        <v>32</v>
      </c>
      <c r="B45" s="5" t="s">
        <v>193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0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6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0</v>
      </c>
      <c r="D49" s="8" t="s">
        <v>195</v>
      </c>
      <c r="E49" s="13"/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254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3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3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0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33" x14ac:dyDescent="0.2">
      <c r="A59" s="12">
        <v>41</v>
      </c>
      <c r="B59" s="9" t="s">
        <v>209</v>
      </c>
      <c r="C59" s="26" t="s">
        <v>587</v>
      </c>
      <c r="D59" s="10" t="s">
        <v>167</v>
      </c>
      <c r="E59" s="13" t="s">
        <v>210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30">
        <v>0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30">
        <v>8</v>
      </c>
      <c r="D62" s="8" t="s">
        <v>189</v>
      </c>
      <c r="E62" s="11" t="s">
        <v>216</v>
      </c>
    </row>
    <row r="63" spans="1:5" ht="30" customHeight="1" x14ac:dyDescent="0.2">
      <c r="A63" s="12">
        <v>44</v>
      </c>
      <c r="B63" s="4" t="s">
        <v>217</v>
      </c>
      <c r="C63" s="30">
        <v>0</v>
      </c>
      <c r="D63" s="8" t="s">
        <v>189</v>
      </c>
      <c r="E63" s="11"/>
    </row>
    <row r="64" spans="1:5" ht="30" customHeight="1" x14ac:dyDescent="0.2">
      <c r="A64" s="12">
        <v>45</v>
      </c>
      <c r="B64" s="21" t="s">
        <v>105</v>
      </c>
      <c r="C64" s="30">
        <v>0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30">
        <v>1</v>
      </c>
      <c r="D65" s="8" t="s">
        <v>167</v>
      </c>
      <c r="E65" s="28" t="s">
        <v>220</v>
      </c>
    </row>
    <row r="66" spans="1:5" ht="30" customHeight="1" x14ac:dyDescent="0.2">
      <c r="A66" s="12">
        <v>47</v>
      </c>
      <c r="B66" s="5" t="s">
        <v>221</v>
      </c>
      <c r="C66" s="30">
        <v>0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30"/>
      <c r="D67" s="8"/>
      <c r="E67" s="11"/>
    </row>
    <row r="68" spans="1:5" ht="30" customHeight="1" x14ac:dyDescent="0.2">
      <c r="A68" s="14" t="s">
        <v>255</v>
      </c>
      <c r="B68" s="5" t="s">
        <v>34</v>
      </c>
      <c r="C68" s="30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30">
        <v>0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30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30">
        <v>1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66" x14ac:dyDescent="0.2">
      <c r="A76" s="12">
        <v>52</v>
      </c>
      <c r="B76" s="9" t="s">
        <v>209</v>
      </c>
      <c r="C76" s="31" t="s">
        <v>588</v>
      </c>
      <c r="D76" s="10" t="s">
        <v>167</v>
      </c>
      <c r="E76" s="13" t="s">
        <v>222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0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2</v>
      </c>
      <c r="D79" s="8" t="s">
        <v>189</v>
      </c>
      <c r="E79" s="13" t="s">
        <v>226</v>
      </c>
    </row>
    <row r="80" spans="1:5" ht="30" customHeight="1" x14ac:dyDescent="0.2">
      <c r="A80" s="12">
        <v>55</v>
      </c>
      <c r="B80" s="4" t="s">
        <v>217</v>
      </c>
      <c r="C80" s="24">
        <v>0</v>
      </c>
      <c r="D80" s="8" t="s">
        <v>189</v>
      </c>
      <c r="E80" s="11"/>
    </row>
    <row r="81" spans="1:5" ht="30" customHeight="1" x14ac:dyDescent="0.2">
      <c r="A81" s="12">
        <v>56</v>
      </c>
      <c r="B81" s="5" t="s">
        <v>227</v>
      </c>
      <c r="C81" s="24">
        <v>0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13" t="s">
        <v>229</v>
      </c>
    </row>
    <row r="83" spans="1:5" ht="30" customHeight="1" x14ac:dyDescent="0.2">
      <c r="A83" s="12">
        <v>58</v>
      </c>
      <c r="B83" s="5" t="s">
        <v>230</v>
      </c>
      <c r="C83" s="24">
        <v>1</v>
      </c>
      <c r="D83" s="8" t="s">
        <v>167</v>
      </c>
      <c r="E83" s="13" t="s">
        <v>229</v>
      </c>
    </row>
    <row r="84" spans="1:5" ht="30" customHeight="1" x14ac:dyDescent="0.2">
      <c r="A84" s="12">
        <v>59</v>
      </c>
      <c r="B84" s="5" t="s">
        <v>232</v>
      </c>
      <c r="C84" s="24">
        <v>0</v>
      </c>
      <c r="D84" s="8" t="s">
        <v>167</v>
      </c>
      <c r="E84" s="22"/>
    </row>
    <row r="85" spans="1:5" ht="30" customHeight="1" x14ac:dyDescent="0.2">
      <c r="A85" s="12">
        <v>60</v>
      </c>
      <c r="B85" s="5" t="s">
        <v>197</v>
      </c>
      <c r="C85" s="24"/>
      <c r="D85" s="8"/>
      <c r="E85" s="22"/>
    </row>
    <row r="86" spans="1:5" ht="30" customHeight="1" x14ac:dyDescent="0.2">
      <c r="A86" s="14" t="s">
        <v>256</v>
      </c>
      <c r="B86" s="5" t="s">
        <v>34</v>
      </c>
      <c r="C86" s="24">
        <v>0</v>
      </c>
      <c r="D86" s="8" t="s">
        <v>167</v>
      </c>
      <c r="E86" s="22"/>
    </row>
    <row r="87" spans="1:5" ht="30" customHeight="1" x14ac:dyDescent="0.2">
      <c r="A87" s="14" t="s">
        <v>143</v>
      </c>
      <c r="B87" s="5" t="s">
        <v>35</v>
      </c>
      <c r="C87" s="24">
        <v>0</v>
      </c>
      <c r="D87" s="8" t="s">
        <v>167</v>
      </c>
      <c r="E87" s="22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22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22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33" x14ac:dyDescent="0.2">
      <c r="A94" s="15">
        <v>64</v>
      </c>
      <c r="B94" s="9" t="s">
        <v>209</v>
      </c>
      <c r="C94" s="26" t="s">
        <v>589</v>
      </c>
      <c r="D94" s="8" t="s">
        <v>167</v>
      </c>
      <c r="E94" s="13" t="s">
        <v>233</v>
      </c>
    </row>
    <row r="95" spans="1:5" ht="30" customHeight="1" x14ac:dyDescent="0.2">
      <c r="A95" s="44" t="s">
        <v>615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235</v>
      </c>
      <c r="C96" s="24">
        <v>0</v>
      </c>
      <c r="D96" s="10" t="s">
        <v>236</v>
      </c>
      <c r="E96" s="13"/>
    </row>
    <row r="97" spans="1:5" ht="30" customHeight="1" x14ac:dyDescent="0.2">
      <c r="A97" s="15">
        <v>66</v>
      </c>
      <c r="B97" s="9" t="s">
        <v>237</v>
      </c>
      <c r="C97" s="24">
        <v>1</v>
      </c>
      <c r="D97" s="10" t="s">
        <v>236</v>
      </c>
      <c r="E97" s="16" t="s">
        <v>229</v>
      </c>
    </row>
    <row r="98" spans="1:5" ht="30" customHeight="1" x14ac:dyDescent="0.2">
      <c r="A98" s="15">
        <v>67</v>
      </c>
      <c r="B98" s="9" t="s">
        <v>238</v>
      </c>
      <c r="C98" s="30">
        <f>C44*2+C45+C62*2+C63+C79*2+C80</f>
        <v>26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270</v>
      </c>
      <c r="D99" s="10" t="s">
        <v>173</v>
      </c>
      <c r="E99" s="13"/>
    </row>
    <row r="100" spans="1:5" ht="30" customHeight="1" x14ac:dyDescent="0.2">
      <c r="A100" s="15">
        <v>69</v>
      </c>
      <c r="B100" s="9" t="s">
        <v>209</v>
      </c>
      <c r="C100" s="26" t="s">
        <v>590</v>
      </c>
      <c r="D100" s="10" t="s">
        <v>167</v>
      </c>
      <c r="E100" s="16"/>
    </row>
    <row r="101" spans="1:5" ht="33" x14ac:dyDescent="0.2">
      <c r="A101" s="15">
        <v>70</v>
      </c>
      <c r="B101" s="9" t="s">
        <v>242</v>
      </c>
      <c r="C101" s="26" t="s">
        <v>591</v>
      </c>
      <c r="D101" s="10" t="s">
        <v>167</v>
      </c>
      <c r="E101" s="13" t="s">
        <v>244</v>
      </c>
    </row>
    <row r="102" spans="1:5" ht="33" x14ac:dyDescent="0.2">
      <c r="A102" s="15">
        <v>71</v>
      </c>
      <c r="B102" s="9" t="s">
        <v>245</v>
      </c>
      <c r="C102" s="24">
        <f>C83</f>
        <v>1</v>
      </c>
      <c r="D102" s="10" t="s">
        <v>167</v>
      </c>
      <c r="E102" s="13" t="s">
        <v>246</v>
      </c>
    </row>
    <row r="103" spans="1:5" ht="33" x14ac:dyDescent="0.2">
      <c r="A103" s="15">
        <v>72</v>
      </c>
      <c r="B103" s="9" t="s">
        <v>247</v>
      </c>
      <c r="C103" s="24">
        <v>1</v>
      </c>
      <c r="D103" s="10" t="s">
        <v>167</v>
      </c>
      <c r="E103" s="13" t="s">
        <v>248</v>
      </c>
    </row>
    <row r="104" spans="1:5" ht="33" x14ac:dyDescent="0.2">
      <c r="A104" s="15">
        <v>73</v>
      </c>
      <c r="B104" s="9" t="s">
        <v>249</v>
      </c>
      <c r="C104" s="24">
        <v>0</v>
      </c>
      <c r="D104" s="10" t="s">
        <v>167</v>
      </c>
      <c r="E104" s="13" t="s">
        <v>250</v>
      </c>
    </row>
    <row r="105" spans="1:5" ht="30" customHeight="1" thickBot="1" x14ac:dyDescent="0.25">
      <c r="A105" s="17">
        <v>74</v>
      </c>
      <c r="B105" s="18" t="s">
        <v>251</v>
      </c>
      <c r="C105" s="19">
        <v>1</v>
      </c>
      <c r="D105" s="19" t="s">
        <v>167</v>
      </c>
      <c r="E105" s="23" t="s">
        <v>229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257</v>
      </c>
      <c r="B1" s="48"/>
      <c r="C1" s="48"/>
      <c r="D1" s="48"/>
      <c r="E1" s="49"/>
    </row>
    <row r="2" spans="1:5" ht="30" customHeight="1" x14ac:dyDescent="0.2">
      <c r="A2" s="36" t="s">
        <v>128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258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259</v>
      </c>
      <c r="C4" s="24">
        <v>6</v>
      </c>
      <c r="D4" s="8"/>
      <c r="E4" s="11" t="s">
        <v>0</v>
      </c>
    </row>
    <row r="5" spans="1:5" ht="30" customHeight="1" x14ac:dyDescent="0.2">
      <c r="A5" s="20">
        <v>3</v>
      </c>
      <c r="B5" s="5" t="s">
        <v>39</v>
      </c>
      <c r="C5" s="24">
        <v>5</v>
      </c>
      <c r="D5" s="8"/>
      <c r="E5" s="11" t="s">
        <v>260</v>
      </c>
    </row>
    <row r="6" spans="1:5" ht="30" customHeight="1" x14ac:dyDescent="0.2">
      <c r="A6" s="20">
        <v>4</v>
      </c>
      <c r="B6" s="5" t="s">
        <v>47</v>
      </c>
      <c r="C6" s="24">
        <v>4</v>
      </c>
      <c r="D6" s="7"/>
      <c r="E6" s="11" t="s">
        <v>261</v>
      </c>
    </row>
    <row r="7" spans="1:5" ht="30" customHeight="1" x14ac:dyDescent="0.2">
      <c r="A7" s="20">
        <v>5</v>
      </c>
      <c r="B7" s="5" t="s">
        <v>159</v>
      </c>
      <c r="C7" s="24">
        <v>2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17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262</v>
      </c>
    </row>
    <row r="11" spans="1:5" ht="30" customHeight="1" x14ac:dyDescent="0.2">
      <c r="A11" s="12">
        <v>8</v>
      </c>
      <c r="B11" s="5" t="s">
        <v>263</v>
      </c>
      <c r="C11" s="24"/>
      <c r="D11" s="8"/>
      <c r="E11" s="11" t="s">
        <v>45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100</v>
      </c>
      <c r="D14" s="8" t="s">
        <v>91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107</v>
      </c>
      <c r="D15" s="8" t="s">
        <v>33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88</v>
      </c>
      <c r="C19" s="6">
        <v>1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89</v>
      </c>
      <c r="C20" s="6">
        <v>1</v>
      </c>
      <c r="D20" s="7" t="s">
        <v>13</v>
      </c>
      <c r="E20" s="11" t="s">
        <v>102</v>
      </c>
    </row>
    <row r="21" spans="1:5" ht="30" customHeight="1" x14ac:dyDescent="0.2">
      <c r="A21" s="12">
        <v>16</v>
      </c>
      <c r="B21" s="5" t="s">
        <v>87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264</v>
      </c>
      <c r="C22" s="6">
        <v>0</v>
      </c>
      <c r="D22" s="7" t="s">
        <v>61</v>
      </c>
      <c r="E22" s="13"/>
    </row>
    <row r="23" spans="1:5" ht="30" customHeight="1" x14ac:dyDescent="0.2">
      <c r="A23" s="53" t="s">
        <v>265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3" t="s">
        <v>101</v>
      </c>
    </row>
    <row r="25" spans="1:5" ht="30" customHeight="1" x14ac:dyDescent="0.2">
      <c r="A25" s="12" t="s">
        <v>547</v>
      </c>
      <c r="B25" s="5" t="s">
        <v>548</v>
      </c>
      <c r="C25" s="24" t="s">
        <v>560</v>
      </c>
      <c r="D25" s="7"/>
      <c r="E25" s="13"/>
    </row>
    <row r="26" spans="1:5" ht="30" customHeight="1" x14ac:dyDescent="0.2">
      <c r="A26" s="12" t="s">
        <v>549</v>
      </c>
      <c r="B26" s="5" t="s">
        <v>550</v>
      </c>
      <c r="C26" s="26" t="s">
        <v>92</v>
      </c>
      <c r="D26" s="7"/>
      <c r="E26" s="13"/>
    </row>
    <row r="27" spans="1:5" ht="30" customHeight="1" x14ac:dyDescent="0.2">
      <c r="A27" s="12" t="s">
        <v>551</v>
      </c>
      <c r="B27" s="5" t="s">
        <v>552</v>
      </c>
      <c r="C27" s="24" t="s">
        <v>558</v>
      </c>
      <c r="D27" s="7"/>
      <c r="E27" s="13"/>
    </row>
    <row r="28" spans="1:5" ht="30" customHeight="1" x14ac:dyDescent="0.2">
      <c r="A28" s="12" t="s">
        <v>553</v>
      </c>
      <c r="B28" s="5" t="s">
        <v>554</v>
      </c>
      <c r="C28" s="24" t="s">
        <v>559</v>
      </c>
      <c r="D28" s="7"/>
      <c r="E28" s="13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266</v>
      </c>
      <c r="C31" s="24" t="s">
        <v>2</v>
      </c>
      <c r="D31" s="8"/>
      <c r="E31" s="13"/>
    </row>
    <row r="32" spans="1:5" ht="30" customHeight="1" x14ac:dyDescent="0.2">
      <c r="A32" s="53" t="s">
        <v>267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50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268</v>
      </c>
      <c r="C34" s="24">
        <v>9</v>
      </c>
      <c r="D34" s="8" t="s">
        <v>33</v>
      </c>
      <c r="E34" s="11" t="s">
        <v>269</v>
      </c>
    </row>
    <row r="35" spans="1:5" ht="30" customHeight="1" x14ac:dyDescent="0.2">
      <c r="A35" s="12">
        <v>24</v>
      </c>
      <c r="B35" s="4" t="s">
        <v>32</v>
      </c>
      <c r="C35" s="24">
        <f>C34</f>
        <v>9</v>
      </c>
      <c r="D35" s="8" t="s">
        <v>33</v>
      </c>
      <c r="E35" s="11" t="s">
        <v>270</v>
      </c>
    </row>
    <row r="36" spans="1:5" ht="30" customHeight="1" x14ac:dyDescent="0.2">
      <c r="A36" s="12">
        <v>25</v>
      </c>
      <c r="B36" s="4" t="s">
        <v>181</v>
      </c>
      <c r="C36" s="6" t="s">
        <v>92</v>
      </c>
      <c r="D36" s="8"/>
      <c r="E36" s="11"/>
    </row>
    <row r="37" spans="1:5" ht="30" customHeight="1" x14ac:dyDescent="0.2">
      <c r="A37" s="12">
        <v>26</v>
      </c>
      <c r="B37" s="4" t="s">
        <v>271</v>
      </c>
      <c r="C37" s="6" t="s">
        <v>92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185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24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42</v>
      </c>
      <c r="C43" s="24">
        <v>6</v>
      </c>
      <c r="D43" s="8" t="s">
        <v>272</v>
      </c>
      <c r="E43" s="11" t="s">
        <v>53</v>
      </c>
    </row>
    <row r="44" spans="1:5" ht="30" customHeight="1" x14ac:dyDescent="0.2">
      <c r="A44" s="12">
        <v>31</v>
      </c>
      <c r="B44" s="5" t="s">
        <v>54</v>
      </c>
      <c r="C44" s="24">
        <v>0</v>
      </c>
      <c r="D44" s="8" t="s">
        <v>272</v>
      </c>
      <c r="E44" s="11" t="s">
        <v>273</v>
      </c>
    </row>
    <row r="45" spans="1:5" ht="30" customHeight="1" x14ac:dyDescent="0.2">
      <c r="A45" s="12">
        <v>32</v>
      </c>
      <c r="B45" s="5" t="s">
        <v>104</v>
      </c>
      <c r="C45" s="24">
        <v>0</v>
      </c>
      <c r="D45" s="8" t="s">
        <v>272</v>
      </c>
      <c r="E45" s="11"/>
    </row>
    <row r="46" spans="1:5" ht="30" customHeight="1" x14ac:dyDescent="0.2">
      <c r="A46" s="12">
        <v>33</v>
      </c>
      <c r="B46" s="4" t="s">
        <v>274</v>
      </c>
      <c r="C46" s="24">
        <v>6</v>
      </c>
      <c r="D46" s="8" t="s">
        <v>93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39"/>
    </row>
    <row r="48" spans="1:5" ht="30" customHeight="1" x14ac:dyDescent="0.2">
      <c r="A48" s="12">
        <v>35</v>
      </c>
      <c r="B48" s="4" t="s">
        <v>148</v>
      </c>
      <c r="C48" s="24">
        <v>4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2</v>
      </c>
      <c r="D49" s="8" t="s">
        <v>93</v>
      </c>
      <c r="E49" s="27" t="s">
        <v>275</v>
      </c>
    </row>
    <row r="50" spans="1:5" ht="30" customHeight="1" x14ac:dyDescent="0.2">
      <c r="A50" s="12">
        <v>37</v>
      </c>
      <c r="B50" s="5" t="s">
        <v>97</v>
      </c>
      <c r="C50" s="24"/>
      <c r="D50" s="8"/>
      <c r="E50" s="13"/>
    </row>
    <row r="51" spans="1:5" ht="30" customHeight="1" x14ac:dyDescent="0.2">
      <c r="A51" s="14" t="s">
        <v>130</v>
      </c>
      <c r="B51" s="5" t="s">
        <v>276</v>
      </c>
      <c r="C51" s="24">
        <v>0</v>
      </c>
      <c r="D51" s="8" t="s">
        <v>33</v>
      </c>
      <c r="E51" s="13"/>
    </row>
    <row r="52" spans="1:5" ht="30" customHeight="1" x14ac:dyDescent="0.2">
      <c r="A52" s="14" t="s">
        <v>131</v>
      </c>
      <c r="B52" s="5" t="s">
        <v>277</v>
      </c>
      <c r="C52" s="24">
        <v>4</v>
      </c>
      <c r="D52" s="8" t="s">
        <v>33</v>
      </c>
      <c r="E52" s="13"/>
    </row>
    <row r="53" spans="1:5" ht="30" customHeight="1" x14ac:dyDescent="0.2">
      <c r="A53" s="14" t="s">
        <v>132</v>
      </c>
      <c r="B53" s="5" t="s">
        <v>37</v>
      </c>
      <c r="C53" s="24">
        <v>2</v>
      </c>
      <c r="D53" s="8" t="s">
        <v>33</v>
      </c>
      <c r="E53" s="13"/>
    </row>
    <row r="54" spans="1:5" ht="30" customHeight="1" x14ac:dyDescent="0.2">
      <c r="A54" s="14" t="s">
        <v>133</v>
      </c>
      <c r="B54" s="5" t="s">
        <v>278</v>
      </c>
      <c r="C54" s="24">
        <v>0</v>
      </c>
      <c r="D54" s="8" t="s">
        <v>33</v>
      </c>
      <c r="E54" s="13"/>
    </row>
    <row r="55" spans="1:5" ht="30" customHeight="1" x14ac:dyDescent="0.2">
      <c r="A55" s="14" t="s">
        <v>134</v>
      </c>
      <c r="B55" s="5" t="s">
        <v>98</v>
      </c>
      <c r="C55" s="24">
        <v>0</v>
      </c>
      <c r="D55" s="8" t="s">
        <v>33</v>
      </c>
      <c r="E55" s="13" t="s">
        <v>99</v>
      </c>
    </row>
    <row r="56" spans="1:5" ht="30" customHeight="1" x14ac:dyDescent="0.2">
      <c r="A56" s="12">
        <v>38</v>
      </c>
      <c r="B56" s="5" t="s">
        <v>202</v>
      </c>
      <c r="C56" s="24" t="s">
        <v>94</v>
      </c>
      <c r="D56" s="8"/>
      <c r="E56" s="13"/>
    </row>
    <row r="57" spans="1:5" ht="30" customHeight="1" x14ac:dyDescent="0.2">
      <c r="A57" s="12">
        <v>39</v>
      </c>
      <c r="B57" s="5" t="s">
        <v>279</v>
      </c>
      <c r="C57" s="24" t="s">
        <v>92</v>
      </c>
      <c r="D57" s="8"/>
      <c r="E57" s="13"/>
    </row>
    <row r="58" spans="1:5" ht="30" customHeight="1" x14ac:dyDescent="0.2">
      <c r="A58" s="12">
        <v>40</v>
      </c>
      <c r="B58" s="5" t="s">
        <v>206</v>
      </c>
      <c r="C58" s="24" t="s">
        <v>95</v>
      </c>
      <c r="D58" s="8"/>
      <c r="E58" s="13"/>
    </row>
    <row r="59" spans="1:5" ht="33" x14ac:dyDescent="0.2">
      <c r="A59" s="12">
        <v>41</v>
      </c>
      <c r="B59" s="9" t="s">
        <v>85</v>
      </c>
      <c r="C59" s="26" t="s">
        <v>592</v>
      </c>
      <c r="D59" s="10" t="s">
        <v>33</v>
      </c>
      <c r="E59" s="13" t="s">
        <v>280</v>
      </c>
    </row>
    <row r="60" spans="1:5" ht="30" customHeight="1" x14ac:dyDescent="0.2">
      <c r="A60" s="53" t="s">
        <v>281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212</v>
      </c>
      <c r="C61" s="24">
        <v>2</v>
      </c>
      <c r="D61" s="8" t="s">
        <v>272</v>
      </c>
      <c r="E61" s="13"/>
    </row>
    <row r="62" spans="1:5" ht="30" customHeight="1" x14ac:dyDescent="0.2">
      <c r="A62" s="12">
        <v>43</v>
      </c>
      <c r="B62" s="4" t="s">
        <v>214</v>
      </c>
      <c r="C62" s="24">
        <v>3</v>
      </c>
      <c r="D62" s="8" t="s">
        <v>272</v>
      </c>
      <c r="E62" s="11" t="s">
        <v>282</v>
      </c>
    </row>
    <row r="63" spans="1:5" ht="30" customHeight="1" x14ac:dyDescent="0.2">
      <c r="A63" s="12">
        <v>44</v>
      </c>
      <c r="B63" s="4" t="s">
        <v>283</v>
      </c>
      <c r="C63" s="24">
        <v>0</v>
      </c>
      <c r="D63" s="8" t="s">
        <v>272</v>
      </c>
      <c r="E63" s="11"/>
    </row>
    <row r="64" spans="1:5" ht="30" customHeight="1" x14ac:dyDescent="0.2">
      <c r="A64" s="12">
        <v>45</v>
      </c>
      <c r="B64" s="21" t="s">
        <v>105</v>
      </c>
      <c r="C64" s="24">
        <v>2</v>
      </c>
      <c r="D64" s="8" t="s">
        <v>93</v>
      </c>
      <c r="E64" s="13"/>
    </row>
    <row r="65" spans="1:5" ht="30" customHeight="1" x14ac:dyDescent="0.2">
      <c r="A65" s="12">
        <v>46</v>
      </c>
      <c r="B65" s="5" t="s">
        <v>218</v>
      </c>
      <c r="C65" s="24">
        <v>2</v>
      </c>
      <c r="D65" s="8" t="s">
        <v>33</v>
      </c>
      <c r="E65" s="28" t="s">
        <v>284</v>
      </c>
    </row>
    <row r="66" spans="1:5" ht="30" customHeight="1" x14ac:dyDescent="0.2">
      <c r="A66" s="12">
        <v>47</v>
      </c>
      <c r="B66" s="5" t="s">
        <v>96</v>
      </c>
      <c r="C66" s="24">
        <v>1</v>
      </c>
      <c r="D66" s="8" t="s">
        <v>93</v>
      </c>
      <c r="E66" s="11"/>
    </row>
    <row r="67" spans="1:5" ht="30" customHeight="1" x14ac:dyDescent="0.2">
      <c r="A67" s="12">
        <v>48</v>
      </c>
      <c r="B67" s="5" t="s">
        <v>97</v>
      </c>
      <c r="C67" s="24"/>
      <c r="D67" s="8"/>
      <c r="E67" s="11"/>
    </row>
    <row r="68" spans="1:5" ht="30" customHeight="1" x14ac:dyDescent="0.2">
      <c r="A68" s="14" t="s">
        <v>136</v>
      </c>
      <c r="B68" s="5" t="s">
        <v>276</v>
      </c>
      <c r="C68" s="24">
        <v>0</v>
      </c>
      <c r="D68" s="8" t="s">
        <v>33</v>
      </c>
      <c r="E68" s="13"/>
    </row>
    <row r="69" spans="1:5" ht="30" customHeight="1" x14ac:dyDescent="0.2">
      <c r="A69" s="14" t="s">
        <v>137</v>
      </c>
      <c r="B69" s="5" t="s">
        <v>277</v>
      </c>
      <c r="C69" s="24">
        <v>2</v>
      </c>
      <c r="D69" s="8" t="s">
        <v>33</v>
      </c>
      <c r="E69" s="11"/>
    </row>
    <row r="70" spans="1:5" ht="30" customHeight="1" x14ac:dyDescent="0.2">
      <c r="A70" s="14" t="s">
        <v>138</v>
      </c>
      <c r="B70" s="5" t="s">
        <v>37</v>
      </c>
      <c r="C70" s="24">
        <v>0</v>
      </c>
      <c r="D70" s="8" t="s">
        <v>33</v>
      </c>
      <c r="E70" s="13"/>
    </row>
    <row r="71" spans="1:5" ht="30" customHeight="1" x14ac:dyDescent="0.2">
      <c r="A71" s="14" t="s">
        <v>139</v>
      </c>
      <c r="B71" s="5" t="s">
        <v>278</v>
      </c>
      <c r="C71" s="24">
        <v>0</v>
      </c>
      <c r="D71" s="8" t="s">
        <v>33</v>
      </c>
      <c r="E71" s="11"/>
    </row>
    <row r="72" spans="1:5" ht="30" customHeight="1" x14ac:dyDescent="0.2">
      <c r="A72" s="14" t="s">
        <v>140</v>
      </c>
      <c r="B72" s="5" t="s">
        <v>98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202</v>
      </c>
      <c r="C73" s="24" t="s">
        <v>94</v>
      </c>
      <c r="D73" s="8"/>
      <c r="E73" s="11"/>
    </row>
    <row r="74" spans="1:5" ht="30" customHeight="1" x14ac:dyDescent="0.2">
      <c r="A74" s="12">
        <v>50</v>
      </c>
      <c r="B74" s="5" t="s">
        <v>279</v>
      </c>
      <c r="C74" s="24" t="s">
        <v>92</v>
      </c>
      <c r="D74" s="8"/>
      <c r="E74" s="11"/>
    </row>
    <row r="75" spans="1:5" ht="30" customHeight="1" x14ac:dyDescent="0.2">
      <c r="A75" s="12">
        <v>51</v>
      </c>
      <c r="B75" s="5" t="s">
        <v>206</v>
      </c>
      <c r="C75" s="24" t="s">
        <v>95</v>
      </c>
      <c r="D75" s="8"/>
      <c r="E75" s="13"/>
    </row>
    <row r="76" spans="1:5" ht="33" x14ac:dyDescent="0.2">
      <c r="A76" s="12">
        <v>52</v>
      </c>
      <c r="B76" s="9" t="s">
        <v>85</v>
      </c>
      <c r="C76" s="26" t="s">
        <v>593</v>
      </c>
      <c r="D76" s="10" t="s">
        <v>33</v>
      </c>
      <c r="E76" s="13" t="s">
        <v>285</v>
      </c>
    </row>
    <row r="77" spans="1:5" ht="30" customHeight="1" x14ac:dyDescent="0.2">
      <c r="A77" s="41" t="s">
        <v>46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224</v>
      </c>
      <c r="C78" s="24">
        <v>3</v>
      </c>
      <c r="D78" s="8" t="s">
        <v>272</v>
      </c>
      <c r="E78" s="13"/>
    </row>
    <row r="79" spans="1:5" ht="30" customHeight="1" x14ac:dyDescent="0.2">
      <c r="A79" s="12">
        <v>54</v>
      </c>
      <c r="B79" s="4" t="s">
        <v>214</v>
      </c>
      <c r="C79" s="24">
        <v>1</v>
      </c>
      <c r="D79" s="8" t="s">
        <v>272</v>
      </c>
      <c r="E79" s="13" t="s">
        <v>286</v>
      </c>
    </row>
    <row r="80" spans="1:5" ht="30" customHeight="1" x14ac:dyDescent="0.2">
      <c r="A80" s="12">
        <v>55</v>
      </c>
      <c r="B80" s="4" t="s">
        <v>283</v>
      </c>
      <c r="C80" s="24">
        <v>1</v>
      </c>
      <c r="D80" s="8" t="s">
        <v>272</v>
      </c>
      <c r="E80" s="11" t="s">
        <v>287</v>
      </c>
    </row>
    <row r="81" spans="1:5" ht="30" customHeight="1" x14ac:dyDescent="0.2">
      <c r="A81" s="12">
        <v>56</v>
      </c>
      <c r="B81" s="5" t="s">
        <v>106</v>
      </c>
      <c r="C81" s="24">
        <v>3</v>
      </c>
      <c r="D81" s="8" t="s">
        <v>93</v>
      </c>
      <c r="E81" s="13"/>
    </row>
    <row r="82" spans="1:5" ht="30" customHeight="1" x14ac:dyDescent="0.2">
      <c r="A82" s="12">
        <v>57</v>
      </c>
      <c r="B82" s="5" t="s">
        <v>288</v>
      </c>
      <c r="C82" s="24">
        <v>1</v>
      </c>
      <c r="D82" s="8" t="s">
        <v>33</v>
      </c>
      <c r="E82" s="13" t="s">
        <v>289</v>
      </c>
    </row>
    <row r="83" spans="1:5" ht="30" customHeight="1" x14ac:dyDescent="0.2">
      <c r="A83" s="12">
        <v>58</v>
      </c>
      <c r="B83" s="5" t="s">
        <v>290</v>
      </c>
      <c r="C83" s="24">
        <v>0</v>
      </c>
      <c r="D83" s="8" t="s">
        <v>33</v>
      </c>
      <c r="E83" s="13"/>
    </row>
    <row r="84" spans="1:5" ht="30" customHeight="1" x14ac:dyDescent="0.2">
      <c r="A84" s="12">
        <v>59</v>
      </c>
      <c r="B84" s="5" t="s">
        <v>231</v>
      </c>
      <c r="C84" s="24">
        <v>1</v>
      </c>
      <c r="D84" s="8" t="s">
        <v>33</v>
      </c>
      <c r="E84" s="22"/>
    </row>
    <row r="85" spans="1:5" ht="30" customHeight="1" x14ac:dyDescent="0.2">
      <c r="A85" s="12">
        <v>60</v>
      </c>
      <c r="B85" s="5" t="s">
        <v>97</v>
      </c>
      <c r="C85" s="24"/>
      <c r="D85" s="8"/>
      <c r="E85" s="22"/>
    </row>
    <row r="86" spans="1:5" ht="30" customHeight="1" x14ac:dyDescent="0.2">
      <c r="A86" s="14" t="s">
        <v>142</v>
      </c>
      <c r="B86" s="5" t="s">
        <v>276</v>
      </c>
      <c r="C86" s="24">
        <v>0</v>
      </c>
      <c r="D86" s="8" t="s">
        <v>33</v>
      </c>
      <c r="E86" s="22"/>
    </row>
    <row r="87" spans="1:5" ht="30" customHeight="1" x14ac:dyDescent="0.2">
      <c r="A87" s="14" t="s">
        <v>143</v>
      </c>
      <c r="B87" s="5" t="s">
        <v>277</v>
      </c>
      <c r="C87" s="24">
        <v>1</v>
      </c>
      <c r="D87" s="8" t="s">
        <v>33</v>
      </c>
      <c r="E87" s="22"/>
    </row>
    <row r="88" spans="1:5" ht="30" customHeight="1" x14ac:dyDescent="0.2">
      <c r="A88" s="14" t="s">
        <v>144</v>
      </c>
      <c r="B88" s="5" t="s">
        <v>37</v>
      </c>
      <c r="C88" s="24">
        <v>0</v>
      </c>
      <c r="D88" s="8" t="s">
        <v>33</v>
      </c>
      <c r="E88" s="22"/>
    </row>
    <row r="89" spans="1:5" ht="30" customHeight="1" x14ac:dyDescent="0.2">
      <c r="A89" s="14" t="s">
        <v>145</v>
      </c>
      <c r="B89" s="5" t="s">
        <v>278</v>
      </c>
      <c r="C89" s="24">
        <v>0</v>
      </c>
      <c r="D89" s="8" t="s">
        <v>33</v>
      </c>
      <c r="E89" s="22"/>
    </row>
    <row r="90" spans="1:5" ht="30" customHeight="1" x14ac:dyDescent="0.2">
      <c r="A90" s="14" t="s">
        <v>146</v>
      </c>
      <c r="B90" s="5" t="s">
        <v>98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202</v>
      </c>
      <c r="C91" s="24" t="s">
        <v>94</v>
      </c>
      <c r="D91" s="8"/>
      <c r="E91" s="11"/>
    </row>
    <row r="92" spans="1:5" ht="30" customHeight="1" x14ac:dyDescent="0.2">
      <c r="A92" s="15">
        <v>62</v>
      </c>
      <c r="B92" s="5" t="s">
        <v>279</v>
      </c>
      <c r="C92" s="24" t="s">
        <v>92</v>
      </c>
      <c r="D92" s="8"/>
      <c r="E92" s="11"/>
    </row>
    <row r="93" spans="1:5" ht="30" customHeight="1" x14ac:dyDescent="0.2">
      <c r="A93" s="15">
        <v>63</v>
      </c>
      <c r="B93" s="5" t="s">
        <v>206</v>
      </c>
      <c r="C93" s="24" t="s">
        <v>95</v>
      </c>
      <c r="D93" s="10"/>
      <c r="E93" s="13"/>
    </row>
    <row r="94" spans="1:5" ht="33" x14ac:dyDescent="0.2">
      <c r="A94" s="15">
        <v>64</v>
      </c>
      <c r="B94" s="9" t="s">
        <v>85</v>
      </c>
      <c r="C94" s="26" t="s">
        <v>594</v>
      </c>
      <c r="D94" s="8" t="s">
        <v>33</v>
      </c>
      <c r="E94" s="13" t="s">
        <v>291</v>
      </c>
    </row>
    <row r="95" spans="1:5" ht="30" customHeight="1" x14ac:dyDescent="0.2">
      <c r="A95" s="44" t="s">
        <v>86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55</v>
      </c>
      <c r="C96" s="24">
        <v>0</v>
      </c>
      <c r="D96" s="10" t="s">
        <v>292</v>
      </c>
      <c r="E96" s="13"/>
    </row>
    <row r="97" spans="1:5" ht="30" customHeight="1" x14ac:dyDescent="0.2">
      <c r="A97" s="15">
        <v>66</v>
      </c>
      <c r="B97" s="9" t="s">
        <v>110</v>
      </c>
      <c r="C97" s="24">
        <f>C82+C83</f>
        <v>1</v>
      </c>
      <c r="D97" s="10" t="s">
        <v>292</v>
      </c>
      <c r="E97" s="16" t="s">
        <v>111</v>
      </c>
    </row>
    <row r="98" spans="1:5" ht="30" customHeight="1" x14ac:dyDescent="0.2">
      <c r="A98" s="15">
        <v>67</v>
      </c>
      <c r="B98" s="9" t="s">
        <v>109</v>
      </c>
      <c r="C98" s="24">
        <f>C44*2+C45+C62*2+C63+C79*2+C80</f>
        <v>9</v>
      </c>
      <c r="D98" s="10" t="s">
        <v>293</v>
      </c>
      <c r="E98" s="16" t="s">
        <v>108</v>
      </c>
    </row>
    <row r="99" spans="1:5" ht="30" customHeight="1" x14ac:dyDescent="0.2">
      <c r="A99" s="15">
        <v>68</v>
      </c>
      <c r="B99" s="9" t="s">
        <v>294</v>
      </c>
      <c r="C99" s="24">
        <v>20</v>
      </c>
      <c r="D99" s="10" t="s">
        <v>61</v>
      </c>
      <c r="E99" s="13"/>
    </row>
    <row r="100" spans="1:5" ht="30" customHeight="1" x14ac:dyDescent="0.2">
      <c r="A100" s="15">
        <v>69</v>
      </c>
      <c r="B100" s="9" t="s">
        <v>85</v>
      </c>
      <c r="C100" s="26" t="s">
        <v>595</v>
      </c>
      <c r="D100" s="10" t="s">
        <v>33</v>
      </c>
      <c r="E100" s="16"/>
    </row>
    <row r="101" spans="1:5" ht="33" x14ac:dyDescent="0.2">
      <c r="A101" s="15">
        <v>70</v>
      </c>
      <c r="B101" s="9" t="s">
        <v>57</v>
      </c>
      <c r="C101" s="26" t="s">
        <v>596</v>
      </c>
      <c r="D101" s="10" t="s">
        <v>33</v>
      </c>
      <c r="E101" s="13" t="s">
        <v>295</v>
      </c>
    </row>
    <row r="102" spans="1:5" ht="33" x14ac:dyDescent="0.2">
      <c r="A102" s="15">
        <v>71</v>
      </c>
      <c r="B102" s="9" t="s">
        <v>296</v>
      </c>
      <c r="C102" s="24">
        <f>C83</f>
        <v>0</v>
      </c>
      <c r="D102" s="10" t="s">
        <v>33</v>
      </c>
      <c r="E102" s="13" t="s">
        <v>103</v>
      </c>
    </row>
    <row r="103" spans="1:5" ht="33" x14ac:dyDescent="0.2">
      <c r="A103" s="15">
        <v>72</v>
      </c>
      <c r="B103" s="9" t="s">
        <v>297</v>
      </c>
      <c r="C103" s="24">
        <v>1</v>
      </c>
      <c r="D103" s="10" t="s">
        <v>33</v>
      </c>
      <c r="E103" s="13" t="s">
        <v>298</v>
      </c>
    </row>
    <row r="104" spans="1:5" ht="33" x14ac:dyDescent="0.2">
      <c r="A104" s="15">
        <v>73</v>
      </c>
      <c r="B104" s="9" t="s">
        <v>299</v>
      </c>
      <c r="C104" s="24">
        <v>1</v>
      </c>
      <c r="D104" s="10" t="s">
        <v>33</v>
      </c>
      <c r="E104" s="13" t="s">
        <v>300</v>
      </c>
    </row>
    <row r="105" spans="1:5" ht="30" customHeight="1" thickBot="1" x14ac:dyDescent="0.25">
      <c r="A105" s="17">
        <v>74</v>
      </c>
      <c r="B105" s="18" t="s">
        <v>301</v>
      </c>
      <c r="C105" s="19">
        <v>1</v>
      </c>
      <c r="D105" s="19" t="s">
        <v>33</v>
      </c>
      <c r="E105" s="23" t="s">
        <v>289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302</v>
      </c>
      <c r="B1" s="48"/>
      <c r="C1" s="48"/>
      <c r="D1" s="48"/>
      <c r="E1" s="49"/>
    </row>
    <row r="2" spans="1:5" ht="30" customHeight="1" x14ac:dyDescent="0.2">
      <c r="A2" s="36" t="s">
        <v>128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16</v>
      </c>
      <c r="D4" s="8"/>
      <c r="E4" s="11" t="s">
        <v>303</v>
      </c>
    </row>
    <row r="5" spans="1:5" ht="30" customHeight="1" x14ac:dyDescent="0.2">
      <c r="A5" s="20">
        <v>3</v>
      </c>
      <c r="B5" s="5" t="s">
        <v>155</v>
      </c>
      <c r="C5" s="24">
        <v>14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12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3</v>
      </c>
      <c r="D7" s="7"/>
      <c r="E7" s="11"/>
    </row>
    <row r="8" spans="1:5" ht="30" customHeight="1" x14ac:dyDescent="0.2">
      <c r="A8" s="20">
        <v>6</v>
      </c>
      <c r="B8" s="5" t="s">
        <v>328</v>
      </c>
      <c r="C8" s="24">
        <f>SUM(C4:C7)</f>
        <v>45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500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0</v>
      </c>
      <c r="D22" s="7" t="s">
        <v>173</v>
      </c>
      <c r="E22" s="13" t="s">
        <v>304</v>
      </c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3</v>
      </c>
      <c r="D24" s="7" t="s">
        <v>18</v>
      </c>
      <c r="E24" s="13" t="s">
        <v>175</v>
      </c>
    </row>
    <row r="25" spans="1:5" ht="30" customHeight="1" x14ac:dyDescent="0.2">
      <c r="A25" s="12" t="s">
        <v>547</v>
      </c>
      <c r="B25" s="5" t="s">
        <v>548</v>
      </c>
      <c r="C25" s="58" t="s">
        <v>562</v>
      </c>
      <c r="D25" s="58"/>
      <c r="E25" s="13"/>
    </row>
    <row r="26" spans="1:5" ht="30" customHeight="1" x14ac:dyDescent="0.2">
      <c r="A26" s="12" t="s">
        <v>549</v>
      </c>
      <c r="B26" s="5" t="s">
        <v>550</v>
      </c>
      <c r="C26" s="24" t="s">
        <v>558</v>
      </c>
      <c r="D26" s="7"/>
      <c r="E26" s="13"/>
    </row>
    <row r="27" spans="1:5" ht="30" customHeight="1" x14ac:dyDescent="0.2">
      <c r="A27" s="12" t="s">
        <v>551</v>
      </c>
      <c r="B27" s="5" t="s">
        <v>552</v>
      </c>
      <c r="C27" s="24" t="s">
        <v>561</v>
      </c>
      <c r="D27" s="7"/>
      <c r="E27" s="13"/>
    </row>
    <row r="28" spans="1:5" ht="30" customHeight="1" x14ac:dyDescent="0.2">
      <c r="A28" s="12" t="s">
        <v>553</v>
      </c>
      <c r="B28" s="5" t="s">
        <v>554</v>
      </c>
      <c r="C28" s="24" t="s">
        <v>92</v>
      </c>
      <c r="D28" s="7"/>
      <c r="E28" s="13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4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23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23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16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0</v>
      </c>
      <c r="D44" s="8" t="s">
        <v>189</v>
      </c>
      <c r="E44" s="11" t="s">
        <v>305</v>
      </c>
    </row>
    <row r="45" spans="1:5" ht="30" customHeight="1" x14ac:dyDescent="0.2">
      <c r="A45" s="12">
        <v>32</v>
      </c>
      <c r="B45" s="5" t="s">
        <v>193</v>
      </c>
      <c r="C45" s="24">
        <v>3</v>
      </c>
      <c r="D45" s="8" t="s">
        <v>189</v>
      </c>
      <c r="E45" s="11" t="s">
        <v>306</v>
      </c>
    </row>
    <row r="46" spans="1:5" ht="30" customHeight="1" x14ac:dyDescent="0.2">
      <c r="A46" s="12">
        <v>33</v>
      </c>
      <c r="B46" s="4" t="s">
        <v>194</v>
      </c>
      <c r="C46" s="24">
        <v>14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196</v>
      </c>
      <c r="C47" s="24">
        <f>C48+C49</f>
        <v>14</v>
      </c>
      <c r="D47" s="8" t="s">
        <v>167</v>
      </c>
      <c r="E47" s="13"/>
    </row>
    <row r="48" spans="1:5" ht="30" customHeight="1" x14ac:dyDescent="0.2">
      <c r="A48" s="12">
        <v>35</v>
      </c>
      <c r="B48" s="4" t="s">
        <v>148</v>
      </c>
      <c r="C48" s="24">
        <v>6</v>
      </c>
      <c r="D48" s="8"/>
      <c r="E48" s="13"/>
    </row>
    <row r="49" spans="1:5" ht="49.5" x14ac:dyDescent="0.2">
      <c r="A49" s="12">
        <v>36</v>
      </c>
      <c r="B49" s="29" t="s">
        <v>149</v>
      </c>
      <c r="C49" s="24">
        <v>8</v>
      </c>
      <c r="D49" s="8" t="s">
        <v>195</v>
      </c>
      <c r="E49" s="27" t="s">
        <v>307</v>
      </c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130</v>
      </c>
      <c r="B51" s="5" t="s">
        <v>34</v>
      </c>
      <c r="C51" s="24">
        <v>6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0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8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99" x14ac:dyDescent="0.2">
      <c r="A59" s="12">
        <v>41</v>
      </c>
      <c r="B59" s="9" t="s">
        <v>209</v>
      </c>
      <c r="C59" s="26" t="s">
        <v>597</v>
      </c>
      <c r="D59" s="10" t="s">
        <v>167</v>
      </c>
      <c r="E59" s="13" t="s">
        <v>308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9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5</v>
      </c>
      <c r="D62" s="8" t="s">
        <v>189</v>
      </c>
      <c r="E62" s="11" t="s">
        <v>309</v>
      </c>
    </row>
    <row r="63" spans="1:5" ht="30" customHeight="1" x14ac:dyDescent="0.2">
      <c r="A63" s="12">
        <v>44</v>
      </c>
      <c r="B63" s="4" t="s">
        <v>217</v>
      </c>
      <c r="C63" s="24">
        <v>6</v>
      </c>
      <c r="D63" s="8" t="s">
        <v>189</v>
      </c>
      <c r="E63" s="11" t="s">
        <v>310</v>
      </c>
    </row>
    <row r="64" spans="1:5" ht="30" customHeight="1" x14ac:dyDescent="0.2">
      <c r="A64" s="12">
        <v>45</v>
      </c>
      <c r="B64" s="21" t="s">
        <v>105</v>
      </c>
      <c r="C64" s="24">
        <v>8</v>
      </c>
      <c r="D64" s="8" t="s">
        <v>195</v>
      </c>
      <c r="E64" s="13"/>
    </row>
    <row r="65" spans="1:5" ht="46.9" customHeight="1" x14ac:dyDescent="0.2">
      <c r="A65" s="12">
        <v>46</v>
      </c>
      <c r="B65" s="5" t="s">
        <v>219</v>
      </c>
      <c r="C65" s="24">
        <v>7</v>
      </c>
      <c r="D65" s="8" t="s">
        <v>167</v>
      </c>
      <c r="E65" s="28" t="s">
        <v>311</v>
      </c>
    </row>
    <row r="66" spans="1:5" ht="30" customHeight="1" x14ac:dyDescent="0.2">
      <c r="A66" s="12">
        <v>47</v>
      </c>
      <c r="B66" s="5" t="s">
        <v>221</v>
      </c>
      <c r="C66" s="24">
        <v>1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136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6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1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115.5" x14ac:dyDescent="0.2">
      <c r="A76" s="12">
        <v>52</v>
      </c>
      <c r="B76" s="9" t="s">
        <v>209</v>
      </c>
      <c r="C76" s="26" t="s">
        <v>598</v>
      </c>
      <c r="D76" s="10" t="s">
        <v>167</v>
      </c>
      <c r="E76" s="13" t="s">
        <v>312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8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3</v>
      </c>
      <c r="D79" s="8" t="s">
        <v>189</v>
      </c>
      <c r="E79" s="13" t="s">
        <v>313</v>
      </c>
    </row>
    <row r="80" spans="1:5" ht="30" customHeight="1" x14ac:dyDescent="0.2">
      <c r="A80" s="12">
        <v>55</v>
      </c>
      <c r="B80" s="4" t="s">
        <v>217</v>
      </c>
      <c r="C80" s="24">
        <v>8</v>
      </c>
      <c r="D80" s="8" t="s">
        <v>189</v>
      </c>
      <c r="E80" s="11" t="s">
        <v>314</v>
      </c>
    </row>
    <row r="81" spans="1:5" ht="30" customHeight="1" x14ac:dyDescent="0.2">
      <c r="A81" s="12">
        <v>56</v>
      </c>
      <c r="B81" s="5" t="s">
        <v>227</v>
      </c>
      <c r="C81" s="24">
        <v>7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3</v>
      </c>
      <c r="D82" s="8" t="s">
        <v>167</v>
      </c>
      <c r="E82" s="13" t="s">
        <v>315</v>
      </c>
    </row>
    <row r="83" spans="1:5" ht="30" customHeight="1" x14ac:dyDescent="0.2">
      <c r="A83" s="12">
        <v>58</v>
      </c>
      <c r="B83" s="5" t="s">
        <v>230</v>
      </c>
      <c r="C83" s="24">
        <v>0</v>
      </c>
      <c r="D83" s="8" t="s">
        <v>167</v>
      </c>
      <c r="E83" s="13"/>
    </row>
    <row r="84" spans="1:5" ht="30" customHeight="1" x14ac:dyDescent="0.2">
      <c r="A84" s="12">
        <v>59</v>
      </c>
      <c r="B84" s="5" t="s">
        <v>232</v>
      </c>
      <c r="C84" s="24">
        <v>2</v>
      </c>
      <c r="D84" s="8" t="s">
        <v>167</v>
      </c>
      <c r="E84" s="22"/>
    </row>
    <row r="85" spans="1:5" ht="30" customHeight="1" x14ac:dyDescent="0.2">
      <c r="A85" s="12">
        <v>60</v>
      </c>
      <c r="B85" s="5" t="s">
        <v>197</v>
      </c>
      <c r="C85" s="24"/>
      <c r="D85" s="8"/>
      <c r="E85" s="22"/>
    </row>
    <row r="86" spans="1:5" ht="30" customHeight="1" x14ac:dyDescent="0.2">
      <c r="A86" s="14" t="s">
        <v>142</v>
      </c>
      <c r="B86" s="5" t="s">
        <v>34</v>
      </c>
      <c r="C86" s="24">
        <v>0</v>
      </c>
      <c r="D86" s="8" t="s">
        <v>167</v>
      </c>
      <c r="E86" s="22"/>
    </row>
    <row r="87" spans="1:5" ht="30" customHeight="1" x14ac:dyDescent="0.2">
      <c r="A87" s="14" t="s">
        <v>143</v>
      </c>
      <c r="B87" s="5" t="s">
        <v>35</v>
      </c>
      <c r="C87" s="24">
        <v>2</v>
      </c>
      <c r="D87" s="8" t="s">
        <v>167</v>
      </c>
      <c r="E87" s="22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22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22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82.5" x14ac:dyDescent="0.2">
      <c r="A94" s="15">
        <v>64</v>
      </c>
      <c r="B94" s="9" t="s">
        <v>209</v>
      </c>
      <c r="C94" s="26" t="s">
        <v>599</v>
      </c>
      <c r="D94" s="8" t="s">
        <v>167</v>
      </c>
      <c r="E94" s="13" t="s">
        <v>316</v>
      </c>
    </row>
    <row r="95" spans="1:5" ht="30" customHeight="1" x14ac:dyDescent="0.2">
      <c r="A95" s="44" t="s">
        <v>234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235</v>
      </c>
      <c r="C96" s="24">
        <v>0</v>
      </c>
      <c r="D96" s="10" t="s">
        <v>236</v>
      </c>
      <c r="E96" s="16"/>
    </row>
    <row r="97" spans="1:5" ht="30" customHeight="1" x14ac:dyDescent="0.2">
      <c r="A97" s="15">
        <v>66</v>
      </c>
      <c r="B97" s="9" t="s">
        <v>237</v>
      </c>
      <c r="C97" s="24">
        <f>C82+C83</f>
        <v>3</v>
      </c>
      <c r="D97" s="10" t="s">
        <v>236</v>
      </c>
      <c r="E97" s="16" t="s">
        <v>317</v>
      </c>
    </row>
    <row r="98" spans="1:5" ht="30" customHeight="1" x14ac:dyDescent="0.2">
      <c r="A98" s="15">
        <v>67</v>
      </c>
      <c r="B98" s="9" t="s">
        <v>238</v>
      </c>
      <c r="C98" s="24">
        <f>C44*2+C45+C62*2+C63+C79*2+C80</f>
        <v>33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15</v>
      </c>
      <c r="D99" s="10" t="s">
        <v>173</v>
      </c>
      <c r="E99" s="16" t="s">
        <v>318</v>
      </c>
    </row>
    <row r="100" spans="1:5" ht="30" customHeight="1" x14ac:dyDescent="0.2">
      <c r="A100" s="15">
        <v>69</v>
      </c>
      <c r="B100" s="9" t="s">
        <v>209</v>
      </c>
      <c r="C100" s="25" t="str">
        <f>(LEFT(C59,FIND("/",C59)-1)+LEFT(C76,FIND("/",C76)-1)+LEFT(C94,FIND("/",C94)-1))&amp;"/"&amp;RIGHT(C59,FIND("/",C59)-1)+RIGHT(C76,FIND("/",C76)-1)+RIGHT(C94,FIND("/",C94)-1)</f>
        <v>18/14</v>
      </c>
      <c r="D100" s="10" t="s">
        <v>167</v>
      </c>
      <c r="E100" s="16"/>
    </row>
    <row r="101" spans="1:5" ht="49.5" x14ac:dyDescent="0.2">
      <c r="A101" s="15">
        <v>70</v>
      </c>
      <c r="B101" s="9" t="s">
        <v>242</v>
      </c>
      <c r="C101" s="26" t="s">
        <v>319</v>
      </c>
      <c r="D101" s="10" t="s">
        <v>167</v>
      </c>
      <c r="E101" s="13" t="s">
        <v>320</v>
      </c>
    </row>
    <row r="102" spans="1:5" ht="30" customHeight="1" x14ac:dyDescent="0.2">
      <c r="A102" s="15">
        <v>71</v>
      </c>
      <c r="B102" s="9" t="s">
        <v>245</v>
      </c>
      <c r="C102" s="24">
        <f>C83</f>
        <v>0</v>
      </c>
      <c r="D102" s="10" t="s">
        <v>321</v>
      </c>
      <c r="E102" s="16"/>
    </row>
    <row r="103" spans="1:5" ht="30" customHeight="1" x14ac:dyDescent="0.2">
      <c r="A103" s="15">
        <v>72</v>
      </c>
      <c r="B103" s="9" t="s">
        <v>322</v>
      </c>
      <c r="C103" s="24">
        <v>1</v>
      </c>
      <c r="D103" s="10" t="s">
        <v>321</v>
      </c>
      <c r="E103" s="16" t="s">
        <v>323</v>
      </c>
    </row>
    <row r="104" spans="1:5" ht="30" customHeight="1" x14ac:dyDescent="0.2">
      <c r="A104" s="15">
        <v>73</v>
      </c>
      <c r="B104" s="9" t="s">
        <v>324</v>
      </c>
      <c r="C104" s="24">
        <v>2</v>
      </c>
      <c r="D104" s="10" t="s">
        <v>321</v>
      </c>
      <c r="E104" s="16" t="s">
        <v>325</v>
      </c>
    </row>
    <row r="105" spans="1:5" ht="30" customHeight="1" thickBot="1" x14ac:dyDescent="0.25">
      <c r="A105" s="17">
        <v>74</v>
      </c>
      <c r="B105" s="18" t="s">
        <v>326</v>
      </c>
      <c r="C105" s="19">
        <v>3</v>
      </c>
      <c r="D105" s="19" t="s">
        <v>321</v>
      </c>
      <c r="E105" s="23" t="s">
        <v>327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2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  <mergeCell ref="C25:D25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06"/>
  <sheetViews>
    <sheetView topLeftCell="B1"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329</v>
      </c>
      <c r="B1" s="48"/>
      <c r="C1" s="48"/>
      <c r="D1" s="48"/>
      <c r="E1" s="49"/>
    </row>
    <row r="2" spans="1:5" ht="30" customHeight="1" x14ac:dyDescent="0.2">
      <c r="A2" s="36" t="s">
        <v>349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13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9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7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0</v>
      </c>
      <c r="D7" s="7"/>
      <c r="E7" s="11"/>
    </row>
    <row r="8" spans="1:5" ht="30" customHeight="1" x14ac:dyDescent="0.2">
      <c r="A8" s="20">
        <v>6</v>
      </c>
      <c r="B8" s="5" t="s">
        <v>328</v>
      </c>
      <c r="C8" s="24">
        <f>SUM(C4:C7)</f>
        <v>29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500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0</v>
      </c>
      <c r="D22" s="7" t="s">
        <v>173</v>
      </c>
      <c r="E22" s="13"/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3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565</v>
      </c>
      <c r="D25" s="7"/>
      <c r="E25" s="11"/>
    </row>
    <row r="26" spans="1:5" ht="30" customHeight="1" x14ac:dyDescent="0.2">
      <c r="A26" s="12" t="s">
        <v>549</v>
      </c>
      <c r="B26" s="5" t="s">
        <v>550</v>
      </c>
      <c r="C26" s="24" t="s">
        <v>92</v>
      </c>
      <c r="D26" s="7"/>
      <c r="E26" s="11"/>
    </row>
    <row r="27" spans="1:5" ht="30" customHeight="1" x14ac:dyDescent="0.2">
      <c r="A27" s="12" t="s">
        <v>551</v>
      </c>
      <c r="B27" s="5" t="s">
        <v>552</v>
      </c>
      <c r="C27" s="24" t="s">
        <v>92</v>
      </c>
      <c r="D27" s="7"/>
      <c r="E27" s="11"/>
    </row>
    <row r="28" spans="1:5" ht="30" customHeight="1" x14ac:dyDescent="0.2">
      <c r="A28" s="12" t="s">
        <v>553</v>
      </c>
      <c r="B28" s="5" t="s">
        <v>554</v>
      </c>
      <c r="C28" s="24" t="s">
        <v>559</v>
      </c>
      <c r="D28" s="7"/>
      <c r="E28" s="11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4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19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19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12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1</v>
      </c>
      <c r="D44" s="8" t="s">
        <v>189</v>
      </c>
      <c r="E44" s="11" t="s">
        <v>330</v>
      </c>
    </row>
    <row r="45" spans="1:5" ht="30" customHeight="1" x14ac:dyDescent="0.2">
      <c r="A45" s="12">
        <v>32</v>
      </c>
      <c r="B45" s="5" t="s">
        <v>193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13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13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10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3</v>
      </c>
      <c r="D49" s="8" t="s">
        <v>195</v>
      </c>
      <c r="E49" s="27" t="s">
        <v>331</v>
      </c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350</v>
      </c>
      <c r="B51" s="5" t="s">
        <v>34</v>
      </c>
      <c r="C51" s="24">
        <v>3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7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3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49.5" x14ac:dyDescent="0.2">
      <c r="A59" s="12">
        <v>41</v>
      </c>
      <c r="B59" s="9" t="s">
        <v>209</v>
      </c>
      <c r="C59" s="26" t="s">
        <v>600</v>
      </c>
      <c r="D59" s="10" t="s">
        <v>167</v>
      </c>
      <c r="E59" s="13" t="s">
        <v>332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7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2</v>
      </c>
      <c r="D62" s="8" t="s">
        <v>189</v>
      </c>
      <c r="E62" s="11" t="s">
        <v>333</v>
      </c>
    </row>
    <row r="63" spans="1:5" ht="30" customHeight="1" x14ac:dyDescent="0.2">
      <c r="A63" s="12">
        <v>44</v>
      </c>
      <c r="B63" s="4" t="s">
        <v>217</v>
      </c>
      <c r="C63" s="24">
        <v>0</v>
      </c>
      <c r="D63" s="8" t="s">
        <v>189</v>
      </c>
      <c r="E63" s="11"/>
    </row>
    <row r="64" spans="1:5" ht="30" customHeight="1" x14ac:dyDescent="0.2">
      <c r="A64" s="12">
        <v>45</v>
      </c>
      <c r="B64" s="21" t="s">
        <v>105</v>
      </c>
      <c r="C64" s="24">
        <v>3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24">
        <v>4</v>
      </c>
      <c r="D65" s="8" t="s">
        <v>167</v>
      </c>
      <c r="E65" s="28" t="s">
        <v>334</v>
      </c>
    </row>
    <row r="66" spans="1:5" ht="30" customHeight="1" x14ac:dyDescent="0.2">
      <c r="A66" s="12">
        <v>47</v>
      </c>
      <c r="B66" s="5" t="s">
        <v>221</v>
      </c>
      <c r="C66" s="24">
        <v>0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351</v>
      </c>
      <c r="B68" s="5" t="s">
        <v>34</v>
      </c>
      <c r="C68" s="24">
        <v>2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2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33" x14ac:dyDescent="0.2">
      <c r="A76" s="12">
        <v>52</v>
      </c>
      <c r="B76" s="9" t="s">
        <v>209</v>
      </c>
      <c r="C76" s="25" t="str">
        <f>C61+C62-C65&amp;"/"&amp;C68+C69+C72</f>
        <v>5/4</v>
      </c>
      <c r="D76" s="10" t="s">
        <v>167</v>
      </c>
      <c r="E76" s="13" t="s">
        <v>335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1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6</v>
      </c>
      <c r="D79" s="8" t="s">
        <v>189</v>
      </c>
      <c r="E79" s="13" t="s">
        <v>336</v>
      </c>
    </row>
    <row r="80" spans="1:5" ht="30" customHeight="1" x14ac:dyDescent="0.2">
      <c r="A80" s="12">
        <v>55</v>
      </c>
      <c r="B80" s="4" t="s">
        <v>217</v>
      </c>
      <c r="C80" s="24">
        <v>0</v>
      </c>
      <c r="D80" s="8" t="s">
        <v>189</v>
      </c>
      <c r="E80" s="11"/>
    </row>
    <row r="81" spans="1:5" ht="30" customHeight="1" x14ac:dyDescent="0.2">
      <c r="A81" s="12">
        <v>56</v>
      </c>
      <c r="B81" s="5" t="s">
        <v>227</v>
      </c>
      <c r="C81" s="24">
        <v>0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13"/>
    </row>
    <row r="83" spans="1:5" ht="30" customHeight="1" x14ac:dyDescent="0.2">
      <c r="A83" s="12">
        <v>58</v>
      </c>
      <c r="B83" s="5" t="s">
        <v>230</v>
      </c>
      <c r="C83" s="24">
        <v>0</v>
      </c>
      <c r="D83" s="8" t="s">
        <v>167</v>
      </c>
      <c r="E83" s="13"/>
    </row>
    <row r="84" spans="1:5" ht="30" customHeight="1" x14ac:dyDescent="0.2">
      <c r="A84" s="12">
        <v>59</v>
      </c>
      <c r="B84" s="5" t="s">
        <v>232</v>
      </c>
      <c r="C84" s="24">
        <v>0</v>
      </c>
      <c r="D84" s="8" t="s">
        <v>167</v>
      </c>
      <c r="E84" s="38"/>
    </row>
    <row r="85" spans="1:5" ht="30" customHeight="1" x14ac:dyDescent="0.2">
      <c r="A85" s="12">
        <v>60</v>
      </c>
      <c r="B85" s="5" t="s">
        <v>197</v>
      </c>
      <c r="C85" s="24"/>
      <c r="D85" s="8"/>
      <c r="E85" s="38"/>
    </row>
    <row r="86" spans="1:5" ht="30" customHeight="1" x14ac:dyDescent="0.2">
      <c r="A86" s="14" t="s">
        <v>352</v>
      </c>
      <c r="B86" s="5" t="s">
        <v>34</v>
      </c>
      <c r="C86" s="24">
        <v>0</v>
      </c>
      <c r="D86" s="8" t="s">
        <v>167</v>
      </c>
      <c r="E86" s="38"/>
    </row>
    <row r="87" spans="1:5" ht="30" customHeight="1" x14ac:dyDescent="0.2">
      <c r="A87" s="14" t="s">
        <v>143</v>
      </c>
      <c r="B87" s="5" t="s">
        <v>35</v>
      </c>
      <c r="C87" s="24">
        <v>0</v>
      </c>
      <c r="D87" s="8" t="s">
        <v>167</v>
      </c>
      <c r="E87" s="38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38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38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38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49.5" x14ac:dyDescent="0.2">
      <c r="A94" s="15">
        <v>64</v>
      </c>
      <c r="B94" s="9" t="s">
        <v>209</v>
      </c>
      <c r="C94" s="25" t="str">
        <f>C78+C79-C84&amp;"/"&amp;C86+C87+C90</f>
        <v>7/0</v>
      </c>
      <c r="D94" s="8" t="s">
        <v>167</v>
      </c>
      <c r="E94" s="13" t="s">
        <v>337</v>
      </c>
    </row>
    <row r="95" spans="1:5" ht="30" customHeight="1" x14ac:dyDescent="0.2">
      <c r="A95" s="44" t="s">
        <v>234</v>
      </c>
      <c r="B95" s="45"/>
      <c r="C95" s="45"/>
      <c r="D95" s="45"/>
      <c r="E95" s="46"/>
    </row>
    <row r="96" spans="1:5" ht="30" customHeight="1" x14ac:dyDescent="0.2">
      <c r="A96" s="15">
        <v>65</v>
      </c>
      <c r="B96" s="9" t="s">
        <v>235</v>
      </c>
      <c r="C96" s="24">
        <v>0</v>
      </c>
      <c r="D96" s="10" t="s">
        <v>236</v>
      </c>
      <c r="E96" s="13"/>
    </row>
    <row r="97" spans="1:5" ht="30" customHeight="1" x14ac:dyDescent="0.2">
      <c r="A97" s="15">
        <v>66</v>
      </c>
      <c r="B97" s="9" t="s">
        <v>237</v>
      </c>
      <c r="C97" s="24">
        <f>C82+C83</f>
        <v>1</v>
      </c>
      <c r="D97" s="10" t="s">
        <v>236</v>
      </c>
      <c r="E97" s="16" t="s">
        <v>317</v>
      </c>
    </row>
    <row r="98" spans="1:5" ht="30" customHeight="1" x14ac:dyDescent="0.2">
      <c r="A98" s="15">
        <v>67</v>
      </c>
      <c r="B98" s="9" t="s">
        <v>238</v>
      </c>
      <c r="C98" s="24">
        <f>C44*2+C45+C62*2+C63+C79*2+C80</f>
        <v>18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180</v>
      </c>
      <c r="D99" s="10" t="s">
        <v>173</v>
      </c>
      <c r="E99" s="13"/>
    </row>
    <row r="100" spans="1:5" ht="30" customHeight="1" x14ac:dyDescent="0.2">
      <c r="A100" s="15">
        <v>69</v>
      </c>
      <c r="B100" s="9" t="s">
        <v>209</v>
      </c>
      <c r="C100" s="26" t="s">
        <v>338</v>
      </c>
      <c r="D100" s="10" t="s">
        <v>167</v>
      </c>
      <c r="E100" s="16"/>
    </row>
    <row r="101" spans="1:5" ht="33" x14ac:dyDescent="0.2">
      <c r="A101" s="15">
        <v>70</v>
      </c>
      <c r="B101" s="9" t="s">
        <v>242</v>
      </c>
      <c r="C101" s="26" t="s">
        <v>339</v>
      </c>
      <c r="D101" s="10" t="s">
        <v>167</v>
      </c>
      <c r="E101" s="13" t="s">
        <v>340</v>
      </c>
    </row>
    <row r="102" spans="1:5" ht="33" x14ac:dyDescent="0.2">
      <c r="A102" s="15">
        <v>71</v>
      </c>
      <c r="B102" s="9" t="s">
        <v>245</v>
      </c>
      <c r="C102" s="24">
        <f>C83</f>
        <v>0</v>
      </c>
      <c r="D102" s="10" t="s">
        <v>341</v>
      </c>
      <c r="E102" s="13" t="s">
        <v>342</v>
      </c>
    </row>
    <row r="103" spans="1:5" ht="33" x14ac:dyDescent="0.2">
      <c r="A103" s="15">
        <v>72</v>
      </c>
      <c r="B103" s="9" t="s">
        <v>343</v>
      </c>
      <c r="C103" s="24">
        <v>5</v>
      </c>
      <c r="D103" s="10" t="s">
        <v>341</v>
      </c>
      <c r="E103" s="13" t="s">
        <v>344</v>
      </c>
    </row>
    <row r="104" spans="1:5" ht="33" x14ac:dyDescent="0.2">
      <c r="A104" s="15">
        <v>73</v>
      </c>
      <c r="B104" s="9" t="s">
        <v>345</v>
      </c>
      <c r="C104" s="24">
        <v>1</v>
      </c>
      <c r="D104" s="10" t="s">
        <v>341</v>
      </c>
      <c r="E104" s="13" t="s">
        <v>346</v>
      </c>
    </row>
    <row r="105" spans="1:5" ht="30" customHeight="1" thickBot="1" x14ac:dyDescent="0.25">
      <c r="A105" s="17">
        <v>74</v>
      </c>
      <c r="B105" s="18" t="s">
        <v>347</v>
      </c>
      <c r="C105" s="19">
        <v>1</v>
      </c>
      <c r="D105" s="19" t="s">
        <v>341</v>
      </c>
      <c r="E105" s="23" t="s">
        <v>348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353</v>
      </c>
      <c r="B1" s="48"/>
      <c r="C1" s="48"/>
      <c r="D1" s="48"/>
      <c r="E1" s="49"/>
    </row>
    <row r="2" spans="1:5" ht="30" customHeight="1" x14ac:dyDescent="0.2">
      <c r="A2" s="36" t="s">
        <v>127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3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21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22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31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0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74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1000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120</v>
      </c>
      <c r="D22" s="7" t="s">
        <v>173</v>
      </c>
      <c r="E22" s="13"/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3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58" t="s">
        <v>566</v>
      </c>
      <c r="D25" s="58"/>
      <c r="E25" s="11"/>
    </row>
    <row r="26" spans="1:5" ht="30" customHeight="1" x14ac:dyDescent="0.2">
      <c r="A26" s="12" t="s">
        <v>549</v>
      </c>
      <c r="B26" s="5" t="s">
        <v>550</v>
      </c>
      <c r="C26" s="24" t="s">
        <v>92</v>
      </c>
      <c r="D26" s="7"/>
      <c r="E26" s="11"/>
    </row>
    <row r="27" spans="1:5" ht="30" customHeight="1" x14ac:dyDescent="0.2">
      <c r="A27" s="12" t="s">
        <v>551</v>
      </c>
      <c r="B27" s="5" t="s">
        <v>552</v>
      </c>
      <c r="C27" s="24" t="s">
        <v>563</v>
      </c>
      <c r="D27" s="7"/>
      <c r="E27" s="11"/>
    </row>
    <row r="28" spans="1:5" ht="30" customHeight="1" x14ac:dyDescent="0.2">
      <c r="A28" s="12" t="s">
        <v>553</v>
      </c>
      <c r="B28" s="5" t="s">
        <v>554</v>
      </c>
      <c r="C28" s="24" t="s">
        <v>564</v>
      </c>
      <c r="D28" s="7"/>
      <c r="E28" s="11"/>
    </row>
    <row r="29" spans="1:5" ht="30" customHeight="1" x14ac:dyDescent="0.2">
      <c r="A29" s="12">
        <v>19</v>
      </c>
      <c r="B29" s="5" t="s">
        <v>15</v>
      </c>
      <c r="C29" s="24">
        <v>1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5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40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40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20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1</v>
      </c>
      <c r="D44" s="8" t="s">
        <v>189</v>
      </c>
      <c r="E44" s="11" t="s">
        <v>354</v>
      </c>
    </row>
    <row r="45" spans="1:5" ht="30" customHeight="1" x14ac:dyDescent="0.2">
      <c r="A45" s="12">
        <v>32</v>
      </c>
      <c r="B45" s="5" t="s">
        <v>193</v>
      </c>
      <c r="C45" s="24">
        <v>1</v>
      </c>
      <c r="D45" s="8" t="s">
        <v>189</v>
      </c>
      <c r="E45" s="11" t="s">
        <v>355</v>
      </c>
    </row>
    <row r="46" spans="1:5" ht="30" customHeight="1" x14ac:dyDescent="0.2">
      <c r="A46" s="12">
        <v>33</v>
      </c>
      <c r="B46" s="4" t="s">
        <v>194</v>
      </c>
      <c r="C46" s="24">
        <v>19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388</v>
      </c>
      <c r="C47" s="24">
        <f>C48+C49</f>
        <v>19</v>
      </c>
      <c r="D47" s="8" t="s">
        <v>389</v>
      </c>
      <c r="E47" s="13"/>
    </row>
    <row r="48" spans="1:5" ht="30" customHeight="1" x14ac:dyDescent="0.2">
      <c r="A48" s="12">
        <v>35</v>
      </c>
      <c r="B48" s="4" t="s">
        <v>148</v>
      </c>
      <c r="C48" s="24">
        <v>8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11</v>
      </c>
      <c r="D49" s="8" t="s">
        <v>195</v>
      </c>
      <c r="E49" s="27" t="s">
        <v>356</v>
      </c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129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8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11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49.5" x14ac:dyDescent="0.2">
      <c r="A59" s="12">
        <v>41</v>
      </c>
      <c r="B59" s="9" t="s">
        <v>209</v>
      </c>
      <c r="C59" s="26" t="s">
        <v>601</v>
      </c>
      <c r="D59" s="10" t="s">
        <v>167</v>
      </c>
      <c r="E59" s="13" t="s">
        <v>357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16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6</v>
      </c>
      <c r="D62" s="8" t="s">
        <v>189</v>
      </c>
      <c r="E62" s="11" t="s">
        <v>358</v>
      </c>
    </row>
    <row r="63" spans="1:5" ht="49.5" x14ac:dyDescent="0.2">
      <c r="A63" s="12">
        <v>44</v>
      </c>
      <c r="B63" s="4" t="s">
        <v>217</v>
      </c>
      <c r="C63" s="24">
        <v>13</v>
      </c>
      <c r="D63" s="8" t="s">
        <v>189</v>
      </c>
      <c r="E63" s="11" t="s">
        <v>359</v>
      </c>
    </row>
    <row r="64" spans="1:5" ht="30" customHeight="1" x14ac:dyDescent="0.2">
      <c r="A64" s="12">
        <v>45</v>
      </c>
      <c r="B64" s="21" t="s">
        <v>105</v>
      </c>
      <c r="C64" s="24">
        <v>7</v>
      </c>
      <c r="D64" s="8" t="s">
        <v>195</v>
      </c>
      <c r="E64" s="13"/>
    </row>
    <row r="65" spans="1:5" ht="33.6" customHeight="1" x14ac:dyDescent="0.2">
      <c r="A65" s="12">
        <v>46</v>
      </c>
      <c r="B65" s="5" t="s">
        <v>219</v>
      </c>
      <c r="C65" s="24">
        <v>8</v>
      </c>
      <c r="D65" s="8" t="s">
        <v>167</v>
      </c>
      <c r="E65" s="28" t="s">
        <v>360</v>
      </c>
    </row>
    <row r="66" spans="1:5" ht="30" customHeight="1" x14ac:dyDescent="0.2">
      <c r="A66" s="12">
        <v>47</v>
      </c>
      <c r="B66" s="5" t="s">
        <v>221</v>
      </c>
      <c r="C66" s="24">
        <v>4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135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8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82.5" x14ac:dyDescent="0.2">
      <c r="A76" s="12">
        <v>52</v>
      </c>
      <c r="B76" s="9" t="s">
        <v>209</v>
      </c>
      <c r="C76" s="25" t="str">
        <f>C61+C62-C65&amp;"/"&amp;C68+C69+C72</f>
        <v>14/8</v>
      </c>
      <c r="D76" s="10" t="s">
        <v>167</v>
      </c>
      <c r="E76" s="13" t="s">
        <v>361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16</v>
      </c>
      <c r="D78" s="8" t="s">
        <v>189</v>
      </c>
      <c r="E78" s="13"/>
    </row>
    <row r="79" spans="1:5" ht="49.5" x14ac:dyDescent="0.2">
      <c r="A79" s="12">
        <v>54</v>
      </c>
      <c r="B79" s="4" t="s">
        <v>215</v>
      </c>
      <c r="C79" s="24">
        <v>15</v>
      </c>
      <c r="D79" s="8" t="s">
        <v>189</v>
      </c>
      <c r="E79" s="13" t="s">
        <v>362</v>
      </c>
    </row>
    <row r="80" spans="1:5" ht="49.5" x14ac:dyDescent="0.2">
      <c r="A80" s="12">
        <v>55</v>
      </c>
      <c r="B80" s="4" t="s">
        <v>217</v>
      </c>
      <c r="C80" s="24">
        <v>13</v>
      </c>
      <c r="D80" s="8" t="s">
        <v>189</v>
      </c>
      <c r="E80" s="11" t="s">
        <v>363</v>
      </c>
    </row>
    <row r="81" spans="1:5" ht="30" customHeight="1" x14ac:dyDescent="0.2">
      <c r="A81" s="12">
        <v>56</v>
      </c>
      <c r="B81" s="5" t="s">
        <v>227</v>
      </c>
      <c r="C81" s="24">
        <v>11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5</v>
      </c>
      <c r="D82" s="8" t="s">
        <v>167</v>
      </c>
      <c r="E82" s="13" t="s">
        <v>364</v>
      </c>
    </row>
    <row r="83" spans="1:5" ht="30" customHeight="1" x14ac:dyDescent="0.2">
      <c r="A83" s="12">
        <v>58</v>
      </c>
      <c r="B83" s="5" t="s">
        <v>230</v>
      </c>
      <c r="C83" s="24">
        <v>7</v>
      </c>
      <c r="D83" s="8" t="s">
        <v>167</v>
      </c>
      <c r="E83" s="13" t="s">
        <v>365</v>
      </c>
    </row>
    <row r="84" spans="1:5" ht="30" customHeight="1" x14ac:dyDescent="0.2">
      <c r="A84" s="12">
        <v>59</v>
      </c>
      <c r="B84" s="5" t="s">
        <v>232</v>
      </c>
      <c r="C84" s="24">
        <v>3</v>
      </c>
      <c r="D84" s="8" t="s">
        <v>167</v>
      </c>
      <c r="E84" s="22"/>
    </row>
    <row r="85" spans="1:5" ht="30" customHeight="1" x14ac:dyDescent="0.2">
      <c r="A85" s="12">
        <v>60</v>
      </c>
      <c r="B85" s="5" t="s">
        <v>197</v>
      </c>
      <c r="C85" s="24"/>
      <c r="D85" s="8"/>
      <c r="E85" s="22"/>
    </row>
    <row r="86" spans="1:5" ht="30" customHeight="1" x14ac:dyDescent="0.2">
      <c r="A86" s="14" t="s">
        <v>141</v>
      </c>
      <c r="B86" s="5" t="s">
        <v>34</v>
      </c>
      <c r="C86" s="24">
        <v>0</v>
      </c>
      <c r="D86" s="8" t="s">
        <v>167</v>
      </c>
      <c r="E86" s="22"/>
    </row>
    <row r="87" spans="1:5" ht="30" customHeight="1" x14ac:dyDescent="0.2">
      <c r="A87" s="14" t="s">
        <v>143</v>
      </c>
      <c r="B87" s="5" t="s">
        <v>35</v>
      </c>
      <c r="C87" s="24">
        <v>3</v>
      </c>
      <c r="D87" s="8" t="s">
        <v>167</v>
      </c>
      <c r="E87" s="22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22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22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165" x14ac:dyDescent="0.2">
      <c r="A94" s="15">
        <v>64</v>
      </c>
      <c r="B94" s="9" t="s">
        <v>209</v>
      </c>
      <c r="C94" s="25" t="str">
        <f>C78+C79-C84&amp;"/"&amp;C86+C87+C90</f>
        <v>28/3</v>
      </c>
      <c r="D94" s="8" t="s">
        <v>366</v>
      </c>
      <c r="E94" s="13" t="s">
        <v>367</v>
      </c>
    </row>
    <row r="95" spans="1:5" ht="30" customHeight="1" x14ac:dyDescent="0.2">
      <c r="A95" s="44" t="s">
        <v>368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369</v>
      </c>
      <c r="C96" s="24">
        <v>1</v>
      </c>
      <c r="D96" s="10" t="s">
        <v>370</v>
      </c>
      <c r="E96" s="13" t="s">
        <v>371</v>
      </c>
    </row>
    <row r="97" spans="1:5" ht="30" customHeight="1" x14ac:dyDescent="0.2">
      <c r="A97" s="15">
        <v>66</v>
      </c>
      <c r="B97" s="9" t="s">
        <v>372</v>
      </c>
      <c r="C97" s="24">
        <v>13</v>
      </c>
      <c r="D97" s="10" t="s">
        <v>370</v>
      </c>
      <c r="E97" s="16" t="s">
        <v>373</v>
      </c>
    </row>
    <row r="98" spans="1:5" ht="30" customHeight="1" x14ac:dyDescent="0.2">
      <c r="A98" s="15">
        <v>67</v>
      </c>
      <c r="B98" s="9" t="s">
        <v>374</v>
      </c>
      <c r="C98" s="24">
        <f>C44*2+C45+C62*2+C63+C79*2+C80</f>
        <v>71</v>
      </c>
      <c r="D98" s="10" t="s">
        <v>375</v>
      </c>
      <c r="E98" s="16" t="s">
        <v>376</v>
      </c>
    </row>
    <row r="99" spans="1:5" ht="30" customHeight="1" x14ac:dyDescent="0.2">
      <c r="A99" s="15">
        <v>68</v>
      </c>
      <c r="B99" s="9" t="s">
        <v>377</v>
      </c>
      <c r="C99" s="24">
        <v>245</v>
      </c>
      <c r="D99" s="10" t="s">
        <v>378</v>
      </c>
      <c r="E99" s="13"/>
    </row>
    <row r="100" spans="1:5" ht="30" customHeight="1" x14ac:dyDescent="0.2">
      <c r="A100" s="15">
        <v>69</v>
      </c>
      <c r="B100" s="9" t="s">
        <v>379</v>
      </c>
      <c r="C100" s="26" t="s">
        <v>380</v>
      </c>
      <c r="D100" s="10" t="s">
        <v>366</v>
      </c>
      <c r="E100" s="16"/>
    </row>
    <row r="101" spans="1:5" ht="66" x14ac:dyDescent="0.2">
      <c r="A101" s="15">
        <v>70</v>
      </c>
      <c r="B101" s="9" t="s">
        <v>381</v>
      </c>
      <c r="C101" s="26" t="s">
        <v>382</v>
      </c>
      <c r="D101" s="10" t="s">
        <v>366</v>
      </c>
      <c r="E101" s="13" t="s">
        <v>383</v>
      </c>
    </row>
    <row r="102" spans="1:5" ht="49.5" x14ac:dyDescent="0.2">
      <c r="A102" s="15">
        <v>71</v>
      </c>
      <c r="B102" s="9" t="s">
        <v>384</v>
      </c>
      <c r="C102" s="24">
        <f>C83</f>
        <v>7</v>
      </c>
      <c r="D102" s="10" t="s">
        <v>167</v>
      </c>
      <c r="E102" s="13" t="s">
        <v>385</v>
      </c>
    </row>
    <row r="103" spans="1:5" ht="52.15" customHeight="1" x14ac:dyDescent="0.2">
      <c r="A103" s="15">
        <v>72</v>
      </c>
      <c r="B103" s="9" t="s">
        <v>247</v>
      </c>
      <c r="C103" s="24">
        <v>5</v>
      </c>
      <c r="D103" s="10" t="s">
        <v>167</v>
      </c>
      <c r="E103" s="13" t="s">
        <v>386</v>
      </c>
    </row>
    <row r="104" spans="1:5" ht="33" x14ac:dyDescent="0.2">
      <c r="A104" s="15">
        <v>73</v>
      </c>
      <c r="B104" s="9" t="s">
        <v>249</v>
      </c>
      <c r="C104" s="24">
        <v>0</v>
      </c>
      <c r="D104" s="10" t="s">
        <v>167</v>
      </c>
      <c r="E104" s="13" t="s">
        <v>250</v>
      </c>
    </row>
    <row r="105" spans="1:5" ht="30" customHeight="1" thickBot="1" x14ac:dyDescent="0.25">
      <c r="A105" s="17">
        <v>74</v>
      </c>
      <c r="B105" s="18" t="s">
        <v>251</v>
      </c>
      <c r="C105" s="19">
        <v>2</v>
      </c>
      <c r="D105" s="19" t="s">
        <v>167</v>
      </c>
      <c r="E105" s="23" t="s">
        <v>387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2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  <mergeCell ref="C25:D25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610</v>
      </c>
      <c r="B1" s="48"/>
      <c r="C1" s="48"/>
      <c r="D1" s="48"/>
      <c r="E1" s="49"/>
    </row>
    <row r="2" spans="1:5" ht="30" customHeight="1" x14ac:dyDescent="0.2">
      <c r="A2" s="36" t="s">
        <v>422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3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6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12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14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0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32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175</v>
      </c>
      <c r="D22" s="7" t="s">
        <v>173</v>
      </c>
      <c r="E22" s="13"/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568</v>
      </c>
      <c r="D25" s="7"/>
      <c r="E25" s="13"/>
    </row>
    <row r="26" spans="1:5" ht="30" customHeight="1" x14ac:dyDescent="0.2">
      <c r="A26" s="12" t="s">
        <v>549</v>
      </c>
      <c r="B26" s="5" t="s">
        <v>550</v>
      </c>
      <c r="C26" s="24" t="s">
        <v>567</v>
      </c>
      <c r="D26" s="7"/>
      <c r="E26" s="13"/>
    </row>
    <row r="27" spans="1:5" ht="30" customHeight="1" x14ac:dyDescent="0.2">
      <c r="A27" s="12" t="s">
        <v>551</v>
      </c>
      <c r="B27" s="5" t="s">
        <v>552</v>
      </c>
      <c r="C27" s="24" t="s">
        <v>558</v>
      </c>
      <c r="D27" s="7"/>
      <c r="E27" s="13"/>
    </row>
    <row r="28" spans="1:5" ht="30" customHeight="1" x14ac:dyDescent="0.2">
      <c r="A28" s="12" t="s">
        <v>553</v>
      </c>
      <c r="B28" s="5" t="s">
        <v>554</v>
      </c>
      <c r="C28" s="24" t="s">
        <v>92</v>
      </c>
      <c r="D28" s="7"/>
      <c r="E28" s="13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9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9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6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0</v>
      </c>
      <c r="D44" s="8" t="s">
        <v>189</v>
      </c>
      <c r="E44" s="11" t="s">
        <v>305</v>
      </c>
    </row>
    <row r="45" spans="1:5" ht="30" customHeight="1" x14ac:dyDescent="0.2">
      <c r="A45" s="12">
        <v>32</v>
      </c>
      <c r="B45" s="5" t="s">
        <v>193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5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5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3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2</v>
      </c>
      <c r="D49" s="8" t="s">
        <v>195</v>
      </c>
      <c r="E49" s="27" t="s">
        <v>390</v>
      </c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423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5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0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33" x14ac:dyDescent="0.2">
      <c r="A59" s="12">
        <v>41</v>
      </c>
      <c r="B59" s="9" t="s">
        <v>209</v>
      </c>
      <c r="C59" s="26" t="s">
        <v>602</v>
      </c>
      <c r="D59" s="10" t="s">
        <v>167</v>
      </c>
      <c r="E59" s="13" t="s">
        <v>391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1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11</v>
      </c>
      <c r="D62" s="8" t="s">
        <v>189</v>
      </c>
      <c r="E62" s="11" t="s">
        <v>392</v>
      </c>
    </row>
    <row r="63" spans="1:5" ht="30" customHeight="1" x14ac:dyDescent="0.2">
      <c r="A63" s="12">
        <v>44</v>
      </c>
      <c r="B63" s="4" t="s">
        <v>217</v>
      </c>
      <c r="C63" s="24">
        <v>0</v>
      </c>
      <c r="D63" s="8" t="s">
        <v>189</v>
      </c>
      <c r="E63" s="11"/>
    </row>
    <row r="64" spans="1:5" ht="30" customHeight="1" x14ac:dyDescent="0.2">
      <c r="A64" s="12">
        <v>45</v>
      </c>
      <c r="B64" s="21" t="s">
        <v>105</v>
      </c>
      <c r="C64" s="24">
        <v>1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24">
        <v>2</v>
      </c>
      <c r="D65" s="8" t="s">
        <v>167</v>
      </c>
      <c r="E65" s="11" t="s">
        <v>393</v>
      </c>
    </row>
    <row r="66" spans="1:5" ht="30" customHeight="1" x14ac:dyDescent="0.2">
      <c r="A66" s="12">
        <v>47</v>
      </c>
      <c r="B66" s="5" t="s">
        <v>221</v>
      </c>
      <c r="C66" s="24">
        <v>1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424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2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66" x14ac:dyDescent="0.2">
      <c r="A76" s="12">
        <v>52</v>
      </c>
      <c r="B76" s="9" t="s">
        <v>209</v>
      </c>
      <c r="C76" s="25" t="str">
        <f>C61+C62-C65&amp;"/"&amp;C68+C69+C72</f>
        <v>10/2</v>
      </c>
      <c r="D76" s="10" t="s">
        <v>167</v>
      </c>
      <c r="E76" s="13" t="s">
        <v>394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5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9</v>
      </c>
      <c r="D79" s="8" t="s">
        <v>189</v>
      </c>
      <c r="E79" s="13" t="s">
        <v>395</v>
      </c>
    </row>
    <row r="80" spans="1:5" ht="30" customHeight="1" x14ac:dyDescent="0.2">
      <c r="A80" s="12">
        <v>55</v>
      </c>
      <c r="B80" s="4" t="s">
        <v>217</v>
      </c>
      <c r="C80" s="24">
        <v>0</v>
      </c>
      <c r="D80" s="8" t="s">
        <v>189</v>
      </c>
      <c r="E80" s="11"/>
    </row>
    <row r="81" spans="1:5" ht="30" customHeight="1" x14ac:dyDescent="0.2">
      <c r="A81" s="12">
        <v>56</v>
      </c>
      <c r="B81" s="5" t="s">
        <v>227</v>
      </c>
      <c r="C81" s="24">
        <v>4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13"/>
    </row>
    <row r="83" spans="1:5" ht="30" customHeight="1" x14ac:dyDescent="0.2">
      <c r="A83" s="12">
        <v>58</v>
      </c>
      <c r="B83" s="5" t="s">
        <v>230</v>
      </c>
      <c r="C83" s="24">
        <v>2</v>
      </c>
      <c r="D83" s="8" t="s">
        <v>167</v>
      </c>
      <c r="E83" s="13"/>
    </row>
    <row r="84" spans="1:5" ht="30" customHeight="1" x14ac:dyDescent="0.2">
      <c r="A84" s="12">
        <v>59</v>
      </c>
      <c r="B84" s="5" t="s">
        <v>232</v>
      </c>
      <c r="C84" s="24">
        <v>0</v>
      </c>
      <c r="D84" s="8" t="s">
        <v>167</v>
      </c>
      <c r="E84" s="22"/>
    </row>
    <row r="85" spans="1:5" ht="30" customHeight="1" x14ac:dyDescent="0.2">
      <c r="A85" s="12">
        <v>60</v>
      </c>
      <c r="B85" s="5" t="s">
        <v>197</v>
      </c>
      <c r="C85" s="24"/>
      <c r="D85" s="8"/>
      <c r="E85" s="22"/>
    </row>
    <row r="86" spans="1:5" ht="30" customHeight="1" x14ac:dyDescent="0.2">
      <c r="A86" s="14" t="s">
        <v>425</v>
      </c>
      <c r="B86" s="5" t="s">
        <v>34</v>
      </c>
      <c r="C86" s="24">
        <v>0</v>
      </c>
      <c r="D86" s="8" t="s">
        <v>167</v>
      </c>
      <c r="E86" s="22"/>
    </row>
    <row r="87" spans="1:5" ht="30" customHeight="1" x14ac:dyDescent="0.2">
      <c r="A87" s="14" t="s">
        <v>143</v>
      </c>
      <c r="B87" s="5" t="s">
        <v>35</v>
      </c>
      <c r="C87" s="24">
        <v>0</v>
      </c>
      <c r="D87" s="8" t="s">
        <v>167</v>
      </c>
      <c r="E87" s="22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22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22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66" x14ac:dyDescent="0.2">
      <c r="A94" s="15">
        <v>64</v>
      </c>
      <c r="B94" s="9" t="s">
        <v>209</v>
      </c>
      <c r="C94" s="25" t="str">
        <f>C78+C79-C84&amp;"/"&amp;C86+C87+C90</f>
        <v>14/0</v>
      </c>
      <c r="D94" s="8" t="s">
        <v>396</v>
      </c>
      <c r="E94" s="13" t="s">
        <v>397</v>
      </c>
    </row>
    <row r="95" spans="1:5" ht="30" customHeight="1" x14ac:dyDescent="0.2">
      <c r="A95" s="44" t="s">
        <v>398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399</v>
      </c>
      <c r="C96" s="24">
        <v>1</v>
      </c>
      <c r="D96" s="10" t="s">
        <v>400</v>
      </c>
      <c r="E96" s="13" t="s">
        <v>401</v>
      </c>
    </row>
    <row r="97" spans="1:5" ht="30" customHeight="1" x14ac:dyDescent="0.2">
      <c r="A97" s="15">
        <v>66</v>
      </c>
      <c r="B97" s="9" t="s">
        <v>402</v>
      </c>
      <c r="C97" s="24">
        <f>C82+C83</f>
        <v>3</v>
      </c>
      <c r="D97" s="10" t="s">
        <v>400</v>
      </c>
      <c r="E97" s="16" t="s">
        <v>403</v>
      </c>
    </row>
    <row r="98" spans="1:5" ht="30" customHeight="1" x14ac:dyDescent="0.2">
      <c r="A98" s="15">
        <v>67</v>
      </c>
      <c r="B98" s="9" t="s">
        <v>404</v>
      </c>
      <c r="C98" s="24">
        <f>C44*2+C45+C62*2+C63+C79*2+C80</f>
        <v>40</v>
      </c>
      <c r="D98" s="10" t="s">
        <v>405</v>
      </c>
      <c r="E98" s="16" t="s">
        <v>406</v>
      </c>
    </row>
    <row r="99" spans="1:5" ht="30" customHeight="1" x14ac:dyDescent="0.2">
      <c r="A99" s="15">
        <v>68</v>
      </c>
      <c r="B99" s="9" t="s">
        <v>407</v>
      </c>
      <c r="C99" s="24">
        <v>400</v>
      </c>
      <c r="D99" s="10" t="s">
        <v>408</v>
      </c>
      <c r="E99" s="13"/>
    </row>
    <row r="100" spans="1:5" ht="30" customHeight="1" x14ac:dyDescent="0.2">
      <c r="A100" s="15">
        <v>69</v>
      </c>
      <c r="B100" s="9" t="s">
        <v>409</v>
      </c>
      <c r="C100" s="26" t="s">
        <v>410</v>
      </c>
      <c r="D100" s="10" t="s">
        <v>396</v>
      </c>
      <c r="E100" s="16"/>
    </row>
    <row r="101" spans="1:5" ht="33" x14ac:dyDescent="0.2">
      <c r="A101" s="15">
        <v>70</v>
      </c>
      <c r="B101" s="9" t="s">
        <v>411</v>
      </c>
      <c r="C101" s="26" t="s">
        <v>412</v>
      </c>
      <c r="D101" s="10" t="s">
        <v>396</v>
      </c>
      <c r="E101" s="13" t="s">
        <v>413</v>
      </c>
    </row>
    <row r="102" spans="1:5" ht="33" x14ac:dyDescent="0.2">
      <c r="A102" s="15">
        <v>71</v>
      </c>
      <c r="B102" s="9" t="s">
        <v>414</v>
      </c>
      <c r="C102" s="24">
        <v>1</v>
      </c>
      <c r="D102" s="10" t="s">
        <v>396</v>
      </c>
      <c r="E102" s="13" t="s">
        <v>415</v>
      </c>
    </row>
    <row r="103" spans="1:5" ht="33" x14ac:dyDescent="0.2">
      <c r="A103" s="15">
        <v>72</v>
      </c>
      <c r="B103" s="9" t="s">
        <v>416</v>
      </c>
      <c r="C103" s="24">
        <v>2</v>
      </c>
      <c r="D103" s="10" t="s">
        <v>396</v>
      </c>
      <c r="E103" s="13" t="s">
        <v>417</v>
      </c>
    </row>
    <row r="104" spans="1:5" ht="33" x14ac:dyDescent="0.2">
      <c r="A104" s="15">
        <v>73</v>
      </c>
      <c r="B104" s="9" t="s">
        <v>418</v>
      </c>
      <c r="C104" s="24">
        <v>0</v>
      </c>
      <c r="D104" s="10" t="s">
        <v>396</v>
      </c>
      <c r="E104" s="13" t="s">
        <v>419</v>
      </c>
    </row>
    <row r="105" spans="1:5" ht="30" customHeight="1" thickBot="1" x14ac:dyDescent="0.25">
      <c r="A105" s="17">
        <v>74</v>
      </c>
      <c r="B105" s="18" t="s">
        <v>420</v>
      </c>
      <c r="C105" s="19">
        <v>1</v>
      </c>
      <c r="D105" s="19" t="s">
        <v>396</v>
      </c>
      <c r="E105" s="23" t="s">
        <v>421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611</v>
      </c>
      <c r="B1" s="48"/>
      <c r="C1" s="48"/>
      <c r="D1" s="48"/>
      <c r="E1" s="49"/>
    </row>
    <row r="2" spans="1:5" ht="30" customHeight="1" x14ac:dyDescent="0.2">
      <c r="A2" s="36" t="s">
        <v>444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152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153</v>
      </c>
      <c r="C4" s="24">
        <v>7</v>
      </c>
      <c r="D4" s="8"/>
      <c r="E4" s="11" t="s">
        <v>154</v>
      </c>
    </row>
    <row r="5" spans="1:5" ht="30" customHeight="1" x14ac:dyDescent="0.2">
      <c r="A5" s="20">
        <v>3</v>
      </c>
      <c r="B5" s="5" t="s">
        <v>155</v>
      </c>
      <c r="C5" s="24">
        <v>5</v>
      </c>
      <c r="D5" s="8"/>
      <c r="E5" s="11" t="s">
        <v>156</v>
      </c>
    </row>
    <row r="6" spans="1:5" ht="30" customHeight="1" x14ac:dyDescent="0.2">
      <c r="A6" s="20">
        <v>4</v>
      </c>
      <c r="B6" s="5" t="s">
        <v>157</v>
      </c>
      <c r="C6" s="24">
        <v>5</v>
      </c>
      <c r="D6" s="7"/>
      <c r="E6" s="11" t="s">
        <v>158</v>
      </c>
    </row>
    <row r="7" spans="1:5" ht="30" customHeight="1" x14ac:dyDescent="0.2">
      <c r="A7" s="20">
        <v>5</v>
      </c>
      <c r="B7" s="5" t="s">
        <v>160</v>
      </c>
      <c r="C7" s="24">
        <v>1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18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161</v>
      </c>
    </row>
    <row r="11" spans="1:5" ht="30" customHeight="1" x14ac:dyDescent="0.2">
      <c r="A11" s="12">
        <v>8</v>
      </c>
      <c r="B11" s="5" t="s">
        <v>162</v>
      </c>
      <c r="C11" s="24"/>
      <c r="D11" s="8"/>
      <c r="E11" s="11" t="s">
        <v>163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164</v>
      </c>
      <c r="D14" s="8" t="s">
        <v>165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166</v>
      </c>
      <c r="D15" s="8" t="s">
        <v>167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168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169</v>
      </c>
      <c r="C20" s="6">
        <v>0</v>
      </c>
      <c r="D20" s="7" t="s">
        <v>13</v>
      </c>
      <c r="E20" s="11" t="s">
        <v>170</v>
      </c>
    </row>
    <row r="21" spans="1:5" ht="30" customHeight="1" x14ac:dyDescent="0.2">
      <c r="A21" s="12">
        <v>16</v>
      </c>
      <c r="B21" s="5" t="s">
        <v>171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172</v>
      </c>
      <c r="C22" s="6">
        <v>180</v>
      </c>
      <c r="D22" s="7" t="s">
        <v>173</v>
      </c>
      <c r="E22" s="13" t="s">
        <v>426</v>
      </c>
    </row>
    <row r="23" spans="1:5" ht="30" customHeight="1" x14ac:dyDescent="0.2">
      <c r="A23" s="53" t="s">
        <v>174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1</v>
      </c>
      <c r="D24" s="7" t="s">
        <v>18</v>
      </c>
      <c r="E24" s="11" t="s">
        <v>175</v>
      </c>
    </row>
    <row r="25" spans="1:5" ht="30" customHeight="1" x14ac:dyDescent="0.2">
      <c r="A25" s="12" t="s">
        <v>547</v>
      </c>
      <c r="B25" s="5" t="s">
        <v>548</v>
      </c>
      <c r="C25" s="24" t="s">
        <v>570</v>
      </c>
      <c r="D25" s="7"/>
      <c r="E25" s="13"/>
    </row>
    <row r="26" spans="1:5" ht="30" customHeight="1" x14ac:dyDescent="0.2">
      <c r="A26" s="12" t="s">
        <v>549</v>
      </c>
      <c r="B26" s="5" t="s">
        <v>550</v>
      </c>
      <c r="C26" s="24" t="s">
        <v>569</v>
      </c>
      <c r="D26" s="7"/>
      <c r="E26" s="11" t="s">
        <v>609</v>
      </c>
    </row>
    <row r="27" spans="1:5" ht="30" customHeight="1" x14ac:dyDescent="0.2">
      <c r="A27" s="12" t="s">
        <v>551</v>
      </c>
      <c r="B27" s="5" t="s">
        <v>552</v>
      </c>
      <c r="C27" s="24" t="s">
        <v>555</v>
      </c>
      <c r="D27" s="7"/>
      <c r="E27" s="13"/>
    </row>
    <row r="28" spans="1:5" ht="30" customHeight="1" x14ac:dyDescent="0.2">
      <c r="A28" s="12" t="s">
        <v>553</v>
      </c>
      <c r="B28" s="5" t="s">
        <v>554</v>
      </c>
      <c r="C28" s="24" t="s">
        <v>92</v>
      </c>
      <c r="D28" s="7"/>
      <c r="E28" s="13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0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176</v>
      </c>
      <c r="C31" s="24" t="s">
        <v>2</v>
      </c>
      <c r="D31" s="8"/>
      <c r="E31" s="13"/>
    </row>
    <row r="32" spans="1:5" ht="30" customHeight="1" x14ac:dyDescent="0.2">
      <c r="A32" s="53" t="s">
        <v>177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178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179</v>
      </c>
      <c r="C34" s="24">
        <v>10</v>
      </c>
      <c r="D34" s="8" t="s">
        <v>167</v>
      </c>
      <c r="E34" s="11" t="s">
        <v>180</v>
      </c>
    </row>
    <row r="35" spans="1:5" ht="30" customHeight="1" x14ac:dyDescent="0.2">
      <c r="A35" s="12">
        <v>24</v>
      </c>
      <c r="B35" s="4" t="s">
        <v>32</v>
      </c>
      <c r="C35" s="24">
        <f>C34</f>
        <v>10</v>
      </c>
      <c r="D35" s="8" t="s">
        <v>167</v>
      </c>
      <c r="E35" s="11" t="s">
        <v>52</v>
      </c>
    </row>
    <row r="36" spans="1:5" ht="30" customHeight="1" x14ac:dyDescent="0.2">
      <c r="A36" s="12">
        <v>25</v>
      </c>
      <c r="B36" s="4" t="s">
        <v>182</v>
      </c>
      <c r="C36" s="6" t="s">
        <v>183</v>
      </c>
      <c r="D36" s="8"/>
      <c r="E36" s="11"/>
    </row>
    <row r="37" spans="1:5" ht="30" customHeight="1" x14ac:dyDescent="0.2">
      <c r="A37" s="12">
        <v>26</v>
      </c>
      <c r="B37" s="4" t="s">
        <v>184</v>
      </c>
      <c r="C37" s="6" t="s">
        <v>183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186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187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188</v>
      </c>
      <c r="C43" s="24">
        <v>7</v>
      </c>
      <c r="D43" s="8" t="s">
        <v>189</v>
      </c>
      <c r="E43" s="11" t="s">
        <v>190</v>
      </c>
    </row>
    <row r="44" spans="1:5" ht="30" customHeight="1" x14ac:dyDescent="0.2">
      <c r="A44" s="12">
        <v>31</v>
      </c>
      <c r="B44" s="5" t="s">
        <v>191</v>
      </c>
      <c r="C44" s="24">
        <v>0</v>
      </c>
      <c r="D44" s="8" t="s">
        <v>189</v>
      </c>
      <c r="E44" s="11" t="s">
        <v>305</v>
      </c>
    </row>
    <row r="45" spans="1:5" ht="30" customHeight="1" x14ac:dyDescent="0.2">
      <c r="A45" s="12">
        <v>32</v>
      </c>
      <c r="B45" s="5" t="s">
        <v>193</v>
      </c>
      <c r="C45" s="24">
        <v>0</v>
      </c>
      <c r="D45" s="8" t="s">
        <v>189</v>
      </c>
      <c r="E45" s="11"/>
    </row>
    <row r="46" spans="1:5" ht="30" customHeight="1" x14ac:dyDescent="0.2">
      <c r="A46" s="12">
        <v>33</v>
      </c>
      <c r="B46" s="4" t="s">
        <v>194</v>
      </c>
      <c r="C46" s="24">
        <v>6</v>
      </c>
      <c r="D46" s="8" t="s">
        <v>195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6</v>
      </c>
      <c r="D48" s="8"/>
      <c r="E48" s="13"/>
    </row>
    <row r="49" spans="1:5" ht="30" customHeight="1" x14ac:dyDescent="0.2">
      <c r="A49" s="12">
        <v>36</v>
      </c>
      <c r="B49" s="29" t="s">
        <v>149</v>
      </c>
      <c r="C49" s="24">
        <v>0</v>
      </c>
      <c r="D49" s="8" t="s">
        <v>195</v>
      </c>
      <c r="E49" s="13"/>
    </row>
    <row r="50" spans="1:5" ht="30" customHeight="1" x14ac:dyDescent="0.2">
      <c r="A50" s="12">
        <v>37</v>
      </c>
      <c r="B50" s="5" t="s">
        <v>197</v>
      </c>
      <c r="C50" s="24"/>
      <c r="D50" s="8"/>
      <c r="E50" s="13"/>
    </row>
    <row r="51" spans="1:5" ht="30" customHeight="1" x14ac:dyDescent="0.2">
      <c r="A51" s="14" t="s">
        <v>445</v>
      </c>
      <c r="B51" s="5" t="s">
        <v>34</v>
      </c>
      <c r="C51" s="24">
        <v>0</v>
      </c>
      <c r="D51" s="8" t="s">
        <v>167</v>
      </c>
      <c r="E51" s="13"/>
    </row>
    <row r="52" spans="1:5" ht="30" customHeight="1" x14ac:dyDescent="0.2">
      <c r="A52" s="14" t="s">
        <v>131</v>
      </c>
      <c r="B52" s="5" t="s">
        <v>35</v>
      </c>
      <c r="C52" s="24">
        <v>6</v>
      </c>
      <c r="D52" s="8" t="s">
        <v>167</v>
      </c>
      <c r="E52" s="13"/>
    </row>
    <row r="53" spans="1:5" ht="30" customHeight="1" x14ac:dyDescent="0.2">
      <c r="A53" s="14" t="s">
        <v>132</v>
      </c>
      <c r="B53" s="5" t="s">
        <v>198</v>
      </c>
      <c r="C53" s="24">
        <v>0</v>
      </c>
      <c r="D53" s="8" t="s">
        <v>167</v>
      </c>
      <c r="E53" s="13"/>
    </row>
    <row r="54" spans="1:5" ht="30" customHeight="1" x14ac:dyDescent="0.2">
      <c r="A54" s="14" t="s">
        <v>133</v>
      </c>
      <c r="B54" s="5" t="s">
        <v>199</v>
      </c>
      <c r="C54" s="24">
        <v>0</v>
      </c>
      <c r="D54" s="8" t="s">
        <v>167</v>
      </c>
      <c r="E54" s="13"/>
    </row>
    <row r="55" spans="1:5" ht="30" customHeight="1" x14ac:dyDescent="0.2">
      <c r="A55" s="14" t="s">
        <v>134</v>
      </c>
      <c r="B55" s="5" t="s">
        <v>200</v>
      </c>
      <c r="C55" s="24">
        <v>0</v>
      </c>
      <c r="D55" s="8" t="s">
        <v>167</v>
      </c>
      <c r="E55" s="13" t="s">
        <v>201</v>
      </c>
    </row>
    <row r="56" spans="1:5" ht="30" customHeight="1" x14ac:dyDescent="0.2">
      <c r="A56" s="12">
        <v>38</v>
      </c>
      <c r="B56" s="5" t="s">
        <v>203</v>
      </c>
      <c r="C56" s="24" t="s">
        <v>204</v>
      </c>
      <c r="D56" s="8"/>
      <c r="E56" s="13"/>
    </row>
    <row r="57" spans="1:5" ht="30" customHeight="1" x14ac:dyDescent="0.2">
      <c r="A57" s="12">
        <v>39</v>
      </c>
      <c r="B57" s="5" t="s">
        <v>205</v>
      </c>
      <c r="C57" s="24" t="s">
        <v>183</v>
      </c>
      <c r="D57" s="8"/>
      <c r="E57" s="13"/>
    </row>
    <row r="58" spans="1:5" ht="30" customHeight="1" x14ac:dyDescent="0.2">
      <c r="A58" s="12">
        <v>40</v>
      </c>
      <c r="B58" s="5" t="s">
        <v>207</v>
      </c>
      <c r="C58" s="24" t="s">
        <v>208</v>
      </c>
      <c r="D58" s="8"/>
      <c r="E58" s="13"/>
    </row>
    <row r="59" spans="1:5" ht="66" x14ac:dyDescent="0.2">
      <c r="A59" s="12">
        <v>41</v>
      </c>
      <c r="B59" s="9" t="s">
        <v>209</v>
      </c>
      <c r="C59" s="25" t="str">
        <f>C43+C44-C49&amp;"/"&amp;C52+C51+C55</f>
        <v>7/6</v>
      </c>
      <c r="D59" s="10" t="s">
        <v>167</v>
      </c>
      <c r="E59" s="13" t="s">
        <v>427</v>
      </c>
    </row>
    <row r="60" spans="1:5" ht="30" customHeight="1" x14ac:dyDescent="0.2">
      <c r="A60" s="53" t="s">
        <v>211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213</v>
      </c>
      <c r="C61" s="24">
        <v>2</v>
      </c>
      <c r="D61" s="8" t="s">
        <v>189</v>
      </c>
      <c r="E61" s="13"/>
    </row>
    <row r="62" spans="1:5" ht="30" customHeight="1" x14ac:dyDescent="0.2">
      <c r="A62" s="12">
        <v>43</v>
      </c>
      <c r="B62" s="4" t="s">
        <v>215</v>
      </c>
      <c r="C62" s="24">
        <v>3</v>
      </c>
      <c r="D62" s="8" t="s">
        <v>189</v>
      </c>
      <c r="E62" s="11" t="s">
        <v>428</v>
      </c>
    </row>
    <row r="63" spans="1:5" ht="30" customHeight="1" x14ac:dyDescent="0.2">
      <c r="A63" s="12">
        <v>44</v>
      </c>
      <c r="B63" s="4" t="s">
        <v>217</v>
      </c>
      <c r="C63" s="24">
        <v>2</v>
      </c>
      <c r="D63" s="8" t="s">
        <v>189</v>
      </c>
      <c r="E63" s="11" t="s">
        <v>429</v>
      </c>
    </row>
    <row r="64" spans="1:5" ht="30" customHeight="1" x14ac:dyDescent="0.2">
      <c r="A64" s="12">
        <v>45</v>
      </c>
      <c r="B64" s="21" t="s">
        <v>105</v>
      </c>
      <c r="C64" s="24">
        <v>0</v>
      </c>
      <c r="D64" s="8" t="s">
        <v>195</v>
      </c>
      <c r="E64" s="13"/>
    </row>
    <row r="65" spans="1:5" ht="30" customHeight="1" x14ac:dyDescent="0.2">
      <c r="A65" s="12">
        <v>46</v>
      </c>
      <c r="B65" s="5" t="s">
        <v>219</v>
      </c>
      <c r="C65" s="24">
        <v>1</v>
      </c>
      <c r="D65" s="8" t="s">
        <v>167</v>
      </c>
      <c r="E65" s="28" t="s">
        <v>430</v>
      </c>
    </row>
    <row r="66" spans="1:5" ht="30" customHeight="1" x14ac:dyDescent="0.2">
      <c r="A66" s="12">
        <v>47</v>
      </c>
      <c r="B66" s="5" t="s">
        <v>221</v>
      </c>
      <c r="C66" s="24">
        <v>0</v>
      </c>
      <c r="D66" s="8" t="s">
        <v>195</v>
      </c>
      <c r="E66" s="11"/>
    </row>
    <row r="67" spans="1:5" ht="30" customHeight="1" x14ac:dyDescent="0.2">
      <c r="A67" s="12">
        <v>48</v>
      </c>
      <c r="B67" s="5" t="s">
        <v>197</v>
      </c>
      <c r="C67" s="24"/>
      <c r="D67" s="8"/>
      <c r="E67" s="11"/>
    </row>
    <row r="68" spans="1:5" ht="30" customHeight="1" x14ac:dyDescent="0.2">
      <c r="A68" s="14" t="s">
        <v>446</v>
      </c>
      <c r="B68" s="5" t="s">
        <v>34</v>
      </c>
      <c r="C68" s="24">
        <v>0</v>
      </c>
      <c r="D68" s="8" t="s">
        <v>167</v>
      </c>
      <c r="E68" s="13"/>
    </row>
    <row r="69" spans="1:5" ht="30" customHeight="1" x14ac:dyDescent="0.2">
      <c r="A69" s="14" t="s">
        <v>137</v>
      </c>
      <c r="B69" s="5" t="s">
        <v>35</v>
      </c>
      <c r="C69" s="24">
        <v>1</v>
      </c>
      <c r="D69" s="8" t="s">
        <v>167</v>
      </c>
      <c r="E69" s="11"/>
    </row>
    <row r="70" spans="1:5" ht="30" customHeight="1" x14ac:dyDescent="0.2">
      <c r="A70" s="14" t="s">
        <v>138</v>
      </c>
      <c r="B70" s="5" t="s">
        <v>198</v>
      </c>
      <c r="C70" s="24">
        <v>0</v>
      </c>
      <c r="D70" s="8" t="s">
        <v>167</v>
      </c>
      <c r="E70" s="13"/>
    </row>
    <row r="71" spans="1:5" ht="30" customHeight="1" x14ac:dyDescent="0.2">
      <c r="A71" s="14" t="s">
        <v>139</v>
      </c>
      <c r="B71" s="5" t="s">
        <v>199</v>
      </c>
      <c r="C71" s="24">
        <v>0</v>
      </c>
      <c r="D71" s="8" t="s">
        <v>167</v>
      </c>
      <c r="E71" s="11"/>
    </row>
    <row r="72" spans="1:5" ht="30" customHeight="1" x14ac:dyDescent="0.2">
      <c r="A72" s="14" t="s">
        <v>140</v>
      </c>
      <c r="B72" s="5" t="s">
        <v>200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203</v>
      </c>
      <c r="C73" s="24" t="s">
        <v>204</v>
      </c>
      <c r="D73" s="8"/>
      <c r="E73" s="11"/>
    </row>
    <row r="74" spans="1:5" ht="30" customHeight="1" x14ac:dyDescent="0.2">
      <c r="A74" s="12">
        <v>50</v>
      </c>
      <c r="B74" s="5" t="s">
        <v>205</v>
      </c>
      <c r="C74" s="24" t="s">
        <v>183</v>
      </c>
      <c r="D74" s="8"/>
      <c r="E74" s="11"/>
    </row>
    <row r="75" spans="1:5" ht="30" customHeight="1" x14ac:dyDescent="0.2">
      <c r="A75" s="12">
        <v>51</v>
      </c>
      <c r="B75" s="5" t="s">
        <v>207</v>
      </c>
      <c r="C75" s="24" t="s">
        <v>208</v>
      </c>
      <c r="D75" s="8"/>
      <c r="E75" s="13"/>
    </row>
    <row r="76" spans="1:5" ht="66" x14ac:dyDescent="0.2">
      <c r="A76" s="12">
        <v>52</v>
      </c>
      <c r="B76" s="9" t="s">
        <v>209</v>
      </c>
      <c r="C76" s="25" t="str">
        <f>C61+C62-C65&amp;"/"&amp;C68+C69+C72</f>
        <v>4/1</v>
      </c>
      <c r="D76" s="10" t="s">
        <v>167</v>
      </c>
      <c r="E76" s="13" t="s">
        <v>431</v>
      </c>
    </row>
    <row r="77" spans="1:5" ht="30" customHeight="1" x14ac:dyDescent="0.2">
      <c r="A77" s="41" t="s">
        <v>223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225</v>
      </c>
      <c r="C78" s="24">
        <v>2</v>
      </c>
      <c r="D78" s="8" t="s">
        <v>189</v>
      </c>
      <c r="E78" s="13"/>
    </row>
    <row r="79" spans="1:5" ht="30" customHeight="1" x14ac:dyDescent="0.2">
      <c r="A79" s="12">
        <v>54</v>
      </c>
      <c r="B79" s="4" t="s">
        <v>215</v>
      </c>
      <c r="C79" s="24">
        <v>3</v>
      </c>
      <c r="D79" s="8" t="s">
        <v>189</v>
      </c>
      <c r="E79" s="13" t="s">
        <v>432</v>
      </c>
    </row>
    <row r="80" spans="1:5" ht="30" customHeight="1" x14ac:dyDescent="0.2">
      <c r="A80" s="12">
        <v>55</v>
      </c>
      <c r="B80" s="4" t="s">
        <v>217</v>
      </c>
      <c r="C80" s="24">
        <v>2</v>
      </c>
      <c r="D80" s="8" t="s">
        <v>189</v>
      </c>
      <c r="E80" s="11" t="s">
        <v>433</v>
      </c>
    </row>
    <row r="81" spans="1:5" ht="30" customHeight="1" x14ac:dyDescent="0.2">
      <c r="A81" s="12">
        <v>56</v>
      </c>
      <c r="B81" s="5" t="s">
        <v>227</v>
      </c>
      <c r="C81" s="24">
        <v>1</v>
      </c>
      <c r="D81" s="8" t="s">
        <v>195</v>
      </c>
      <c r="E81" s="13"/>
    </row>
    <row r="82" spans="1:5" ht="30" customHeight="1" x14ac:dyDescent="0.2">
      <c r="A82" s="12">
        <v>57</v>
      </c>
      <c r="B82" s="5" t="s">
        <v>228</v>
      </c>
      <c r="C82" s="24">
        <v>1</v>
      </c>
      <c r="D82" s="8" t="s">
        <v>167</v>
      </c>
      <c r="E82" s="13" t="s">
        <v>434</v>
      </c>
    </row>
    <row r="83" spans="1:5" ht="30" customHeight="1" x14ac:dyDescent="0.2">
      <c r="A83" s="12">
        <v>58</v>
      </c>
      <c r="B83" s="5" t="s">
        <v>230</v>
      </c>
      <c r="C83" s="24">
        <v>1</v>
      </c>
      <c r="D83" s="8" t="s">
        <v>167</v>
      </c>
      <c r="E83" s="13" t="s">
        <v>435</v>
      </c>
    </row>
    <row r="84" spans="1:5" ht="30" customHeight="1" x14ac:dyDescent="0.2">
      <c r="A84" s="12">
        <v>59</v>
      </c>
      <c r="B84" s="5" t="s">
        <v>232</v>
      </c>
      <c r="C84" s="24">
        <v>0</v>
      </c>
      <c r="D84" s="8" t="s">
        <v>167</v>
      </c>
      <c r="E84" s="22"/>
    </row>
    <row r="85" spans="1:5" ht="30" customHeight="1" x14ac:dyDescent="0.2">
      <c r="A85" s="12">
        <v>60</v>
      </c>
      <c r="B85" s="5" t="s">
        <v>197</v>
      </c>
      <c r="C85" s="24"/>
      <c r="D85" s="8"/>
      <c r="E85" s="22"/>
    </row>
    <row r="86" spans="1:5" ht="30" customHeight="1" x14ac:dyDescent="0.2">
      <c r="A86" s="14" t="s">
        <v>447</v>
      </c>
      <c r="B86" s="5" t="s">
        <v>34</v>
      </c>
      <c r="C86" s="24">
        <v>0</v>
      </c>
      <c r="D86" s="8" t="s">
        <v>167</v>
      </c>
      <c r="E86" s="22"/>
    </row>
    <row r="87" spans="1:5" ht="30" customHeight="1" x14ac:dyDescent="0.2">
      <c r="A87" s="14" t="s">
        <v>143</v>
      </c>
      <c r="B87" s="5" t="s">
        <v>35</v>
      </c>
      <c r="C87" s="24">
        <v>0</v>
      </c>
      <c r="D87" s="8" t="s">
        <v>167</v>
      </c>
      <c r="E87" s="22"/>
    </row>
    <row r="88" spans="1:5" ht="30" customHeight="1" x14ac:dyDescent="0.2">
      <c r="A88" s="14" t="s">
        <v>144</v>
      </c>
      <c r="B88" s="5" t="s">
        <v>198</v>
      </c>
      <c r="C88" s="24">
        <v>0</v>
      </c>
      <c r="D88" s="8" t="s">
        <v>167</v>
      </c>
      <c r="E88" s="22"/>
    </row>
    <row r="89" spans="1:5" ht="30" customHeight="1" x14ac:dyDescent="0.2">
      <c r="A89" s="14" t="s">
        <v>145</v>
      </c>
      <c r="B89" s="5" t="s">
        <v>199</v>
      </c>
      <c r="C89" s="24">
        <v>0</v>
      </c>
      <c r="D89" s="8" t="s">
        <v>167</v>
      </c>
      <c r="E89" s="22"/>
    </row>
    <row r="90" spans="1:5" ht="30" customHeight="1" x14ac:dyDescent="0.2">
      <c r="A90" s="14" t="s">
        <v>146</v>
      </c>
      <c r="B90" s="5" t="s">
        <v>200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203</v>
      </c>
      <c r="C91" s="24" t="s">
        <v>204</v>
      </c>
      <c r="D91" s="8"/>
      <c r="E91" s="11"/>
    </row>
    <row r="92" spans="1:5" ht="30" customHeight="1" x14ac:dyDescent="0.2">
      <c r="A92" s="15">
        <v>62</v>
      </c>
      <c r="B92" s="5" t="s">
        <v>205</v>
      </c>
      <c r="C92" s="24" t="s">
        <v>183</v>
      </c>
      <c r="D92" s="8"/>
      <c r="E92" s="11"/>
    </row>
    <row r="93" spans="1:5" ht="30" customHeight="1" x14ac:dyDescent="0.2">
      <c r="A93" s="15">
        <v>63</v>
      </c>
      <c r="B93" s="5" t="s">
        <v>207</v>
      </c>
      <c r="C93" s="24" t="s">
        <v>208</v>
      </c>
      <c r="D93" s="10"/>
      <c r="E93" s="13"/>
    </row>
    <row r="94" spans="1:5" ht="33" x14ac:dyDescent="0.2">
      <c r="A94" s="15">
        <v>64</v>
      </c>
      <c r="B94" s="9" t="s">
        <v>209</v>
      </c>
      <c r="C94" s="25" t="str">
        <f>C78+C79-C84&amp;"/"&amp;C86+C87+C90</f>
        <v>5/0</v>
      </c>
      <c r="D94" s="8" t="s">
        <v>167</v>
      </c>
      <c r="E94" s="13" t="s">
        <v>436</v>
      </c>
    </row>
    <row r="95" spans="1:5" ht="30" customHeight="1" x14ac:dyDescent="0.2">
      <c r="A95" s="44" t="s">
        <v>234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235</v>
      </c>
      <c r="C96" s="24">
        <v>1</v>
      </c>
      <c r="D96" s="10" t="s">
        <v>236</v>
      </c>
      <c r="E96" s="13" t="s">
        <v>437</v>
      </c>
    </row>
    <row r="97" spans="1:5" ht="30" customHeight="1" x14ac:dyDescent="0.2">
      <c r="A97" s="15">
        <v>66</v>
      </c>
      <c r="B97" s="9" t="s">
        <v>237</v>
      </c>
      <c r="C97" s="24">
        <f>C82+C83</f>
        <v>2</v>
      </c>
      <c r="D97" s="10" t="s">
        <v>236</v>
      </c>
      <c r="E97" s="16" t="s">
        <v>317</v>
      </c>
    </row>
    <row r="98" spans="1:5" ht="30" customHeight="1" x14ac:dyDescent="0.2">
      <c r="A98" s="15">
        <v>67</v>
      </c>
      <c r="B98" s="9" t="s">
        <v>238</v>
      </c>
      <c r="C98" s="24">
        <f>C44*2+C45+C62*2+C63+C79*2+C80</f>
        <v>16</v>
      </c>
      <c r="D98" s="10" t="s">
        <v>239</v>
      </c>
      <c r="E98" s="16" t="s">
        <v>240</v>
      </c>
    </row>
    <row r="99" spans="1:5" ht="30" customHeight="1" x14ac:dyDescent="0.2">
      <c r="A99" s="15">
        <v>68</v>
      </c>
      <c r="B99" s="9" t="s">
        <v>241</v>
      </c>
      <c r="C99" s="24">
        <v>50</v>
      </c>
      <c r="D99" s="10" t="s">
        <v>173</v>
      </c>
      <c r="E99" s="13" t="s">
        <v>438</v>
      </c>
    </row>
    <row r="100" spans="1:5" ht="30" customHeight="1" x14ac:dyDescent="0.2">
      <c r="A100" s="15">
        <v>69</v>
      </c>
      <c r="B100" s="9" t="s">
        <v>209</v>
      </c>
      <c r="C100" s="25" t="str">
        <f>(LEFT(C59,FIND("/",C59)-1)+LEFT(C76,FIND("/",C76)-1)+LEFT(C94,FIND("/",C94)-1))&amp;"/"&amp;RIGHT(C59,FIND("/",C59)-1)+RIGHT(C76,FIND("/",C76)-1)+RIGHT(C94,FIND("/",C94)-1)</f>
        <v>16/7</v>
      </c>
      <c r="D100" s="10" t="s">
        <v>167</v>
      </c>
      <c r="E100" s="16"/>
    </row>
    <row r="101" spans="1:5" ht="33" x14ac:dyDescent="0.2">
      <c r="A101" s="15">
        <v>70</v>
      </c>
      <c r="B101" s="9" t="s">
        <v>242</v>
      </c>
      <c r="C101" s="26" t="s">
        <v>439</v>
      </c>
      <c r="D101" s="10" t="s">
        <v>167</v>
      </c>
      <c r="E101" s="13" t="s">
        <v>440</v>
      </c>
    </row>
    <row r="102" spans="1:5" ht="33" x14ac:dyDescent="0.2">
      <c r="A102" s="15">
        <v>71</v>
      </c>
      <c r="B102" s="9" t="s">
        <v>245</v>
      </c>
      <c r="C102" s="24">
        <v>1</v>
      </c>
      <c r="D102" s="10" t="s">
        <v>167</v>
      </c>
      <c r="E102" s="13" t="s">
        <v>441</v>
      </c>
    </row>
    <row r="103" spans="1:5" ht="33" x14ac:dyDescent="0.2">
      <c r="A103" s="15">
        <v>72</v>
      </c>
      <c r="B103" s="9" t="s">
        <v>247</v>
      </c>
      <c r="C103" s="24">
        <v>1</v>
      </c>
      <c r="D103" s="10" t="s">
        <v>167</v>
      </c>
      <c r="E103" s="13" t="s">
        <v>442</v>
      </c>
    </row>
    <row r="104" spans="1:5" ht="33" x14ac:dyDescent="0.2">
      <c r="A104" s="15">
        <v>73</v>
      </c>
      <c r="B104" s="9" t="s">
        <v>249</v>
      </c>
      <c r="C104" s="24">
        <v>0</v>
      </c>
      <c r="D104" s="10" t="s">
        <v>167</v>
      </c>
      <c r="E104" s="13" t="s">
        <v>250</v>
      </c>
    </row>
    <row r="105" spans="1:5" ht="30" customHeight="1" thickBot="1" x14ac:dyDescent="0.25">
      <c r="A105" s="17">
        <v>74</v>
      </c>
      <c r="B105" s="18" t="s">
        <v>251</v>
      </c>
      <c r="C105" s="19">
        <v>2</v>
      </c>
      <c r="D105" s="19" t="s">
        <v>167</v>
      </c>
      <c r="E105" s="23" t="s">
        <v>443</v>
      </c>
    </row>
    <row r="106" spans="1:5" ht="30" customHeight="1" x14ac:dyDescent="0.2">
      <c r="A106" s="2"/>
      <c r="B106" s="2"/>
      <c r="C106" s="3"/>
      <c r="D106" s="3"/>
      <c r="E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07"/>
  <sheetViews>
    <sheetView zoomScale="80" zoomScaleNormal="80" workbookViewId="0">
      <selection activeCell="A9" sqref="A9:E9"/>
    </sheetView>
  </sheetViews>
  <sheetFormatPr defaultRowHeight="12.75" x14ac:dyDescent="0.2"/>
  <cols>
    <col min="1" max="1" width="10.83203125" customWidth="1"/>
    <col min="2" max="2" width="60.83203125" customWidth="1"/>
    <col min="3" max="4" width="20.83203125" style="1" customWidth="1"/>
    <col min="5" max="5" width="50.83203125" customWidth="1"/>
  </cols>
  <sheetData>
    <row r="1" spans="1:5" ht="30" customHeight="1" x14ac:dyDescent="0.2">
      <c r="A1" s="47" t="s">
        <v>612</v>
      </c>
      <c r="B1" s="48"/>
      <c r="C1" s="48"/>
      <c r="D1" s="48"/>
      <c r="E1" s="49"/>
    </row>
    <row r="2" spans="1:5" ht="30" customHeight="1" x14ac:dyDescent="0.2">
      <c r="A2" s="36" t="s">
        <v>460</v>
      </c>
      <c r="B2" s="35" t="s">
        <v>4</v>
      </c>
      <c r="C2" s="35" t="s">
        <v>5</v>
      </c>
      <c r="D2" s="35" t="s">
        <v>6</v>
      </c>
      <c r="E2" s="37" t="s">
        <v>7</v>
      </c>
    </row>
    <row r="3" spans="1:5" ht="30" customHeight="1" x14ac:dyDescent="0.2">
      <c r="A3" s="20">
        <v>1</v>
      </c>
      <c r="B3" s="5" t="s">
        <v>258</v>
      </c>
      <c r="C3" s="24">
        <v>6</v>
      </c>
      <c r="D3" s="7" t="s">
        <v>26</v>
      </c>
      <c r="E3" s="11" t="s">
        <v>27</v>
      </c>
    </row>
    <row r="4" spans="1:5" ht="30" customHeight="1" x14ac:dyDescent="0.2">
      <c r="A4" s="20">
        <v>2</v>
      </c>
      <c r="B4" s="5" t="s">
        <v>448</v>
      </c>
      <c r="C4" s="24">
        <v>6</v>
      </c>
      <c r="D4" s="8"/>
      <c r="E4" s="11" t="s">
        <v>0</v>
      </c>
    </row>
    <row r="5" spans="1:5" ht="30" customHeight="1" x14ac:dyDescent="0.2">
      <c r="A5" s="20">
        <v>3</v>
      </c>
      <c r="B5" s="5" t="s">
        <v>155</v>
      </c>
      <c r="C5" s="24">
        <v>3</v>
      </c>
      <c r="D5" s="8"/>
      <c r="E5" s="11" t="s">
        <v>260</v>
      </c>
    </row>
    <row r="6" spans="1:5" ht="30" customHeight="1" x14ac:dyDescent="0.2">
      <c r="A6" s="20">
        <v>4</v>
      </c>
      <c r="B6" s="5" t="s">
        <v>47</v>
      </c>
      <c r="C6" s="24">
        <v>4</v>
      </c>
      <c r="D6" s="7"/>
      <c r="E6" s="11" t="s">
        <v>449</v>
      </c>
    </row>
    <row r="7" spans="1:5" ht="30" customHeight="1" x14ac:dyDescent="0.2">
      <c r="A7" s="20">
        <v>5</v>
      </c>
      <c r="B7" s="5" t="s">
        <v>159</v>
      </c>
      <c r="C7" s="24">
        <v>1</v>
      </c>
      <c r="D7" s="7"/>
      <c r="E7" s="11"/>
    </row>
    <row r="8" spans="1:5" ht="30" customHeight="1" x14ac:dyDescent="0.2">
      <c r="A8" s="20">
        <v>6</v>
      </c>
      <c r="B8" s="5" t="s">
        <v>126</v>
      </c>
      <c r="C8" s="24">
        <f>SUM(C4:C7)</f>
        <v>14</v>
      </c>
      <c r="D8" s="7"/>
      <c r="E8" s="11"/>
    </row>
    <row r="9" spans="1:5" ht="30" customHeight="1" x14ac:dyDescent="0.2">
      <c r="A9" s="53" t="s">
        <v>3</v>
      </c>
      <c r="B9" s="54"/>
      <c r="C9" s="54"/>
      <c r="D9" s="54"/>
      <c r="E9" s="55"/>
    </row>
    <row r="10" spans="1:5" ht="30" customHeight="1" x14ac:dyDescent="0.2">
      <c r="A10" s="20">
        <v>7</v>
      </c>
      <c r="B10" s="5" t="s">
        <v>8</v>
      </c>
      <c r="C10" s="24"/>
      <c r="D10" s="8"/>
      <c r="E10" s="11" t="s">
        <v>262</v>
      </c>
    </row>
    <row r="11" spans="1:5" ht="30" customHeight="1" x14ac:dyDescent="0.2">
      <c r="A11" s="12">
        <v>8</v>
      </c>
      <c r="B11" s="5" t="s">
        <v>263</v>
      </c>
      <c r="C11" s="24"/>
      <c r="D11" s="8"/>
      <c r="E11" s="11" t="s">
        <v>45</v>
      </c>
    </row>
    <row r="12" spans="1:5" ht="30" customHeight="1" x14ac:dyDescent="0.2">
      <c r="A12" s="50" t="s">
        <v>28</v>
      </c>
      <c r="B12" s="51"/>
      <c r="C12" s="51"/>
      <c r="D12" s="51"/>
      <c r="E12" s="52"/>
    </row>
    <row r="13" spans="1:5" ht="30" customHeight="1" x14ac:dyDescent="0.2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">
      <c r="A14" s="12">
        <v>10</v>
      </c>
      <c r="B14" s="4" t="s">
        <v>29</v>
      </c>
      <c r="C14" s="24" t="s">
        <v>100</v>
      </c>
      <c r="D14" s="8" t="s">
        <v>91</v>
      </c>
      <c r="E14" s="13"/>
    </row>
    <row r="15" spans="1:5" ht="30" customHeight="1" x14ac:dyDescent="0.2">
      <c r="A15" s="12">
        <v>11</v>
      </c>
      <c r="B15" s="5" t="s">
        <v>10</v>
      </c>
      <c r="C15" s="24" t="s">
        <v>107</v>
      </c>
      <c r="D15" s="8" t="s">
        <v>33</v>
      </c>
      <c r="E15" s="13"/>
    </row>
    <row r="16" spans="1:5" ht="30" customHeight="1" x14ac:dyDescent="0.2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">
      <c r="A18" s="53" t="s">
        <v>12</v>
      </c>
      <c r="B18" s="54"/>
      <c r="C18" s="54"/>
      <c r="D18" s="54"/>
      <c r="E18" s="55"/>
    </row>
    <row r="19" spans="1:5" ht="30" customHeight="1" x14ac:dyDescent="0.2">
      <c r="A19" s="12">
        <v>14</v>
      </c>
      <c r="B19" s="5" t="s">
        <v>88</v>
      </c>
      <c r="C19" s="6">
        <v>0</v>
      </c>
      <c r="D19" s="7" t="s">
        <v>13</v>
      </c>
      <c r="E19" s="11" t="s">
        <v>14</v>
      </c>
    </row>
    <row r="20" spans="1:5" ht="30" customHeight="1" x14ac:dyDescent="0.2">
      <c r="A20" s="12">
        <v>15</v>
      </c>
      <c r="B20" s="5" t="s">
        <v>89</v>
      </c>
      <c r="C20" s="6">
        <v>0</v>
      </c>
      <c r="D20" s="7" t="s">
        <v>13</v>
      </c>
      <c r="E20" s="11" t="s">
        <v>102</v>
      </c>
    </row>
    <row r="21" spans="1:5" ht="30" customHeight="1" x14ac:dyDescent="0.2">
      <c r="A21" s="12">
        <v>16</v>
      </c>
      <c r="B21" s="5" t="s">
        <v>87</v>
      </c>
      <c r="C21" s="6">
        <v>0</v>
      </c>
      <c r="D21" s="7" t="s">
        <v>13</v>
      </c>
      <c r="E21" s="13" t="s">
        <v>31</v>
      </c>
    </row>
    <row r="22" spans="1:5" ht="30" customHeight="1" x14ac:dyDescent="0.2">
      <c r="A22" s="12">
        <v>17</v>
      </c>
      <c r="B22" s="4" t="s">
        <v>264</v>
      </c>
      <c r="C22" s="6">
        <v>135</v>
      </c>
      <c r="D22" s="7" t="s">
        <v>61</v>
      </c>
      <c r="E22" s="13"/>
    </row>
    <row r="23" spans="1:5" ht="30" customHeight="1" x14ac:dyDescent="0.2">
      <c r="A23" s="53" t="s">
        <v>265</v>
      </c>
      <c r="B23" s="54"/>
      <c r="C23" s="54"/>
      <c r="D23" s="54"/>
      <c r="E23" s="55"/>
    </row>
    <row r="24" spans="1:5" ht="30" customHeight="1" x14ac:dyDescent="0.2">
      <c r="A24" s="12">
        <v>18</v>
      </c>
      <c r="B24" s="5" t="s">
        <v>17</v>
      </c>
      <c r="C24" s="24">
        <v>2</v>
      </c>
      <c r="D24" s="7" t="s">
        <v>18</v>
      </c>
      <c r="E24" s="11" t="s">
        <v>101</v>
      </c>
    </row>
    <row r="25" spans="1:5" ht="30" customHeight="1" x14ac:dyDescent="0.2">
      <c r="A25" s="12" t="s">
        <v>547</v>
      </c>
      <c r="B25" s="5" t="s">
        <v>548</v>
      </c>
      <c r="C25" s="24" t="s">
        <v>220</v>
      </c>
      <c r="D25" s="7"/>
      <c r="E25" s="13"/>
    </row>
    <row r="26" spans="1:5" ht="30" customHeight="1" x14ac:dyDescent="0.2">
      <c r="A26" s="12" t="s">
        <v>549</v>
      </c>
      <c r="B26" s="5" t="s">
        <v>550</v>
      </c>
      <c r="C26" s="24" t="s">
        <v>571</v>
      </c>
      <c r="D26" s="7"/>
      <c r="E26" s="11" t="s">
        <v>609</v>
      </c>
    </row>
    <row r="27" spans="1:5" ht="30" customHeight="1" x14ac:dyDescent="0.2">
      <c r="A27" s="12" t="s">
        <v>551</v>
      </c>
      <c r="B27" s="5" t="s">
        <v>552</v>
      </c>
      <c r="C27" s="24" t="s">
        <v>92</v>
      </c>
      <c r="D27" s="7"/>
      <c r="E27" s="13"/>
    </row>
    <row r="28" spans="1:5" ht="30" customHeight="1" x14ac:dyDescent="0.2">
      <c r="A28" s="12" t="s">
        <v>553</v>
      </c>
      <c r="B28" s="5" t="s">
        <v>554</v>
      </c>
      <c r="C28" s="24" t="s">
        <v>559</v>
      </c>
      <c r="D28" s="7"/>
      <c r="E28" s="13"/>
    </row>
    <row r="29" spans="1:5" ht="30" customHeight="1" x14ac:dyDescent="0.2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">
      <c r="A31" s="12">
        <v>21</v>
      </c>
      <c r="B31" s="5" t="s">
        <v>266</v>
      </c>
      <c r="C31" s="24" t="s">
        <v>2</v>
      </c>
      <c r="D31" s="8"/>
      <c r="E31" s="13"/>
    </row>
    <row r="32" spans="1:5" ht="30" customHeight="1" x14ac:dyDescent="0.2">
      <c r="A32" s="53" t="s">
        <v>267</v>
      </c>
      <c r="B32" s="54"/>
      <c r="C32" s="54"/>
      <c r="D32" s="54"/>
      <c r="E32" s="55"/>
    </row>
    <row r="33" spans="1:5" ht="30" customHeight="1" x14ac:dyDescent="0.2">
      <c r="A33" s="12">
        <v>22</v>
      </c>
      <c r="B33" s="5" t="s">
        <v>50</v>
      </c>
      <c r="C33" s="24" t="s">
        <v>2</v>
      </c>
      <c r="D33" s="8"/>
      <c r="E33" s="13"/>
    </row>
    <row r="34" spans="1:5" ht="30" customHeight="1" x14ac:dyDescent="0.2">
      <c r="A34" s="12">
        <v>23</v>
      </c>
      <c r="B34" s="5" t="s">
        <v>268</v>
      </c>
      <c r="C34" s="24">
        <v>9</v>
      </c>
      <c r="D34" s="8" t="s">
        <v>33</v>
      </c>
      <c r="E34" s="11" t="s">
        <v>269</v>
      </c>
    </row>
    <row r="35" spans="1:5" ht="30" customHeight="1" x14ac:dyDescent="0.2">
      <c r="A35" s="12">
        <v>24</v>
      </c>
      <c r="B35" s="4" t="s">
        <v>32</v>
      </c>
      <c r="C35" s="24">
        <f>C34</f>
        <v>9</v>
      </c>
      <c r="D35" s="8" t="s">
        <v>33</v>
      </c>
      <c r="E35" s="11" t="s">
        <v>270</v>
      </c>
    </row>
    <row r="36" spans="1:5" ht="30" customHeight="1" x14ac:dyDescent="0.2">
      <c r="A36" s="12">
        <v>25</v>
      </c>
      <c r="B36" s="4" t="s">
        <v>181</v>
      </c>
      <c r="C36" s="6" t="s">
        <v>92</v>
      </c>
      <c r="D36" s="8"/>
      <c r="E36" s="11"/>
    </row>
    <row r="37" spans="1:5" ht="30" customHeight="1" x14ac:dyDescent="0.2">
      <c r="A37" s="12">
        <v>26</v>
      </c>
      <c r="B37" s="4" t="s">
        <v>271</v>
      </c>
      <c r="C37" s="6" t="s">
        <v>92</v>
      </c>
      <c r="D37" s="8"/>
      <c r="E37" s="11"/>
    </row>
    <row r="38" spans="1:5" ht="30" customHeight="1" x14ac:dyDescent="0.2">
      <c r="A38" s="53" t="s">
        <v>19</v>
      </c>
      <c r="B38" s="54"/>
      <c r="C38" s="54"/>
      <c r="D38" s="54"/>
      <c r="E38" s="55"/>
    </row>
    <row r="39" spans="1:5" ht="30" customHeight="1" x14ac:dyDescent="0.2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">
      <c r="A40" s="12">
        <v>28</v>
      </c>
      <c r="B40" s="5" t="s">
        <v>22</v>
      </c>
      <c r="C40" s="24" t="s">
        <v>2</v>
      </c>
      <c r="D40" s="8"/>
      <c r="E40" s="11" t="s">
        <v>185</v>
      </c>
    </row>
    <row r="41" spans="1:5" ht="30" customHeight="1" x14ac:dyDescent="0.2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">
      <c r="A42" s="53" t="s">
        <v>24</v>
      </c>
      <c r="B42" s="51"/>
      <c r="C42" s="51"/>
      <c r="D42" s="51"/>
      <c r="E42" s="52"/>
    </row>
    <row r="43" spans="1:5" ht="30" customHeight="1" x14ac:dyDescent="0.2">
      <c r="A43" s="12">
        <v>30</v>
      </c>
      <c r="B43" s="5" t="s">
        <v>42</v>
      </c>
      <c r="C43" s="24">
        <v>6</v>
      </c>
      <c r="D43" s="8" t="s">
        <v>272</v>
      </c>
      <c r="E43" s="11" t="s">
        <v>53</v>
      </c>
    </row>
    <row r="44" spans="1:5" ht="30" customHeight="1" x14ac:dyDescent="0.2">
      <c r="A44" s="12">
        <v>31</v>
      </c>
      <c r="B44" s="5" t="s">
        <v>54</v>
      </c>
      <c r="C44" s="24">
        <v>0</v>
      </c>
      <c r="D44" s="8" t="s">
        <v>272</v>
      </c>
      <c r="E44" s="11" t="s">
        <v>273</v>
      </c>
    </row>
    <row r="45" spans="1:5" ht="30" customHeight="1" x14ac:dyDescent="0.2">
      <c r="A45" s="12">
        <v>32</v>
      </c>
      <c r="B45" s="5" t="s">
        <v>104</v>
      </c>
      <c r="C45" s="24">
        <v>0</v>
      </c>
      <c r="D45" s="8" t="s">
        <v>272</v>
      </c>
      <c r="E45" s="11"/>
    </row>
    <row r="46" spans="1:5" ht="30" customHeight="1" x14ac:dyDescent="0.2">
      <c r="A46" s="12">
        <v>33</v>
      </c>
      <c r="B46" s="4" t="s">
        <v>274</v>
      </c>
      <c r="C46" s="24">
        <v>6</v>
      </c>
      <c r="D46" s="8" t="s">
        <v>93</v>
      </c>
      <c r="E46" s="13"/>
    </row>
    <row r="47" spans="1:5" ht="30" customHeight="1" x14ac:dyDescent="0.2">
      <c r="A47" s="12">
        <v>34</v>
      </c>
      <c r="B47" s="5" t="s">
        <v>147</v>
      </c>
      <c r="C47" s="24">
        <f>C48+C49</f>
        <v>6</v>
      </c>
      <c r="D47" s="8" t="s">
        <v>150</v>
      </c>
      <c r="E47" s="13"/>
    </row>
    <row r="48" spans="1:5" ht="30" customHeight="1" x14ac:dyDescent="0.2">
      <c r="A48" s="12">
        <v>35</v>
      </c>
      <c r="B48" s="4" t="s">
        <v>148</v>
      </c>
      <c r="C48" s="24">
        <v>2</v>
      </c>
      <c r="D48" s="8"/>
      <c r="E48" s="39"/>
    </row>
    <row r="49" spans="1:5" ht="30" customHeight="1" x14ac:dyDescent="0.2">
      <c r="A49" s="12">
        <v>36</v>
      </c>
      <c r="B49" s="29" t="s">
        <v>149</v>
      </c>
      <c r="C49" s="24">
        <v>4</v>
      </c>
      <c r="D49" s="8" t="s">
        <v>93</v>
      </c>
      <c r="E49" s="13" t="s">
        <v>450</v>
      </c>
    </row>
    <row r="50" spans="1:5" ht="30" customHeight="1" x14ac:dyDescent="0.2">
      <c r="A50" s="12">
        <v>37</v>
      </c>
      <c r="B50" s="5" t="s">
        <v>97</v>
      </c>
      <c r="C50" s="24"/>
      <c r="D50" s="8"/>
      <c r="E50" s="13"/>
    </row>
    <row r="51" spans="1:5" ht="30" customHeight="1" x14ac:dyDescent="0.2">
      <c r="A51" s="14" t="s">
        <v>461</v>
      </c>
      <c r="B51" s="5" t="s">
        <v>276</v>
      </c>
      <c r="C51" s="24">
        <v>0</v>
      </c>
      <c r="D51" s="8" t="s">
        <v>33</v>
      </c>
      <c r="E51" s="13"/>
    </row>
    <row r="52" spans="1:5" ht="30" customHeight="1" x14ac:dyDescent="0.2">
      <c r="A52" s="14" t="s">
        <v>131</v>
      </c>
      <c r="B52" s="5" t="s">
        <v>277</v>
      </c>
      <c r="C52" s="24">
        <v>2</v>
      </c>
      <c r="D52" s="8" t="s">
        <v>33</v>
      </c>
      <c r="E52" s="13"/>
    </row>
    <row r="53" spans="1:5" ht="30" customHeight="1" x14ac:dyDescent="0.2">
      <c r="A53" s="14" t="s">
        <v>132</v>
      </c>
      <c r="B53" s="5" t="s">
        <v>37</v>
      </c>
      <c r="C53" s="24">
        <v>0</v>
      </c>
      <c r="D53" s="8" t="s">
        <v>33</v>
      </c>
      <c r="E53" s="13"/>
    </row>
    <row r="54" spans="1:5" ht="30" customHeight="1" x14ac:dyDescent="0.2">
      <c r="A54" s="14" t="s">
        <v>133</v>
      </c>
      <c r="B54" s="5" t="s">
        <v>278</v>
      </c>
      <c r="C54" s="24">
        <v>4</v>
      </c>
      <c r="D54" s="8" t="s">
        <v>33</v>
      </c>
      <c r="E54" s="13"/>
    </row>
    <row r="55" spans="1:5" ht="30" customHeight="1" x14ac:dyDescent="0.2">
      <c r="A55" s="14" t="s">
        <v>134</v>
      </c>
      <c r="B55" s="5" t="s">
        <v>98</v>
      </c>
      <c r="C55" s="24">
        <v>0</v>
      </c>
      <c r="D55" s="8" t="s">
        <v>33</v>
      </c>
      <c r="E55" s="13" t="s">
        <v>99</v>
      </c>
    </row>
    <row r="56" spans="1:5" ht="30" customHeight="1" x14ac:dyDescent="0.2">
      <c r="A56" s="12">
        <v>38</v>
      </c>
      <c r="B56" s="5" t="s">
        <v>202</v>
      </c>
      <c r="C56" s="24" t="s">
        <v>94</v>
      </c>
      <c r="D56" s="8"/>
      <c r="E56" s="13"/>
    </row>
    <row r="57" spans="1:5" ht="30" customHeight="1" x14ac:dyDescent="0.2">
      <c r="A57" s="12">
        <v>39</v>
      </c>
      <c r="B57" s="5" t="s">
        <v>279</v>
      </c>
      <c r="C57" s="24" t="s">
        <v>92</v>
      </c>
      <c r="D57" s="8"/>
      <c r="E57" s="13"/>
    </row>
    <row r="58" spans="1:5" ht="30" customHeight="1" x14ac:dyDescent="0.2">
      <c r="A58" s="12">
        <v>40</v>
      </c>
      <c r="B58" s="5" t="s">
        <v>206</v>
      </c>
      <c r="C58" s="24" t="s">
        <v>95</v>
      </c>
      <c r="D58" s="8"/>
      <c r="E58" s="13"/>
    </row>
    <row r="59" spans="1:5" ht="33" x14ac:dyDescent="0.2">
      <c r="A59" s="12">
        <v>41</v>
      </c>
      <c r="B59" s="9" t="s">
        <v>85</v>
      </c>
      <c r="C59" s="26" t="s">
        <v>603</v>
      </c>
      <c r="D59" s="10" t="s">
        <v>33</v>
      </c>
      <c r="E59" s="13" t="s">
        <v>451</v>
      </c>
    </row>
    <row r="60" spans="1:5" ht="30" customHeight="1" x14ac:dyDescent="0.2">
      <c r="A60" s="53" t="s">
        <v>281</v>
      </c>
      <c r="B60" s="51"/>
      <c r="C60" s="51"/>
      <c r="D60" s="51"/>
      <c r="E60" s="52"/>
    </row>
    <row r="61" spans="1:5" ht="30" customHeight="1" x14ac:dyDescent="0.2">
      <c r="A61" s="12">
        <v>42</v>
      </c>
      <c r="B61" s="4" t="s">
        <v>212</v>
      </c>
      <c r="C61" s="24">
        <v>0</v>
      </c>
      <c r="D61" s="8" t="s">
        <v>272</v>
      </c>
      <c r="E61" s="13"/>
    </row>
    <row r="62" spans="1:5" ht="30" customHeight="1" x14ac:dyDescent="0.2">
      <c r="A62" s="12">
        <v>43</v>
      </c>
      <c r="B62" s="4" t="s">
        <v>214</v>
      </c>
      <c r="C62" s="24">
        <v>3</v>
      </c>
      <c r="D62" s="8" t="s">
        <v>272</v>
      </c>
      <c r="E62" s="11" t="s">
        <v>452</v>
      </c>
    </row>
    <row r="63" spans="1:5" ht="30" customHeight="1" x14ac:dyDescent="0.2">
      <c r="A63" s="12">
        <v>44</v>
      </c>
      <c r="B63" s="4" t="s">
        <v>283</v>
      </c>
      <c r="C63" s="24">
        <v>0</v>
      </c>
      <c r="D63" s="8" t="s">
        <v>272</v>
      </c>
      <c r="E63" s="11"/>
    </row>
    <row r="64" spans="1:5" ht="30" customHeight="1" x14ac:dyDescent="0.2">
      <c r="A64" s="12">
        <v>45</v>
      </c>
      <c r="B64" s="21" t="s">
        <v>105</v>
      </c>
      <c r="C64" s="24">
        <v>0</v>
      </c>
      <c r="D64" s="8" t="s">
        <v>93</v>
      </c>
      <c r="E64" s="13"/>
    </row>
    <row r="65" spans="1:5" ht="30" customHeight="1" x14ac:dyDescent="0.2">
      <c r="A65" s="12">
        <v>46</v>
      </c>
      <c r="B65" s="5" t="s">
        <v>218</v>
      </c>
      <c r="C65" s="24">
        <v>0</v>
      </c>
      <c r="D65" s="8" t="s">
        <v>33</v>
      </c>
      <c r="E65" s="11"/>
    </row>
    <row r="66" spans="1:5" ht="30" customHeight="1" x14ac:dyDescent="0.2">
      <c r="A66" s="12">
        <v>47</v>
      </c>
      <c r="B66" s="5" t="s">
        <v>96</v>
      </c>
      <c r="C66" s="24">
        <v>0</v>
      </c>
      <c r="D66" s="8" t="s">
        <v>93</v>
      </c>
      <c r="E66" s="11"/>
    </row>
    <row r="67" spans="1:5" ht="30" customHeight="1" x14ac:dyDescent="0.2">
      <c r="A67" s="12">
        <v>48</v>
      </c>
      <c r="B67" s="5" t="s">
        <v>97</v>
      </c>
      <c r="C67" s="24"/>
      <c r="D67" s="8"/>
      <c r="E67" s="11"/>
    </row>
    <row r="68" spans="1:5" ht="30" customHeight="1" x14ac:dyDescent="0.2">
      <c r="A68" s="14" t="s">
        <v>462</v>
      </c>
      <c r="B68" s="5" t="s">
        <v>276</v>
      </c>
      <c r="C68" s="24">
        <v>0</v>
      </c>
      <c r="D68" s="8" t="s">
        <v>33</v>
      </c>
      <c r="E68" s="13"/>
    </row>
    <row r="69" spans="1:5" ht="30" customHeight="1" x14ac:dyDescent="0.2">
      <c r="A69" s="14" t="s">
        <v>137</v>
      </c>
      <c r="B69" s="5" t="s">
        <v>277</v>
      </c>
      <c r="C69" s="24">
        <v>0</v>
      </c>
      <c r="D69" s="8" t="s">
        <v>33</v>
      </c>
      <c r="E69" s="11"/>
    </row>
    <row r="70" spans="1:5" ht="30" customHeight="1" x14ac:dyDescent="0.2">
      <c r="A70" s="14" t="s">
        <v>138</v>
      </c>
      <c r="B70" s="5" t="s">
        <v>37</v>
      </c>
      <c r="C70" s="24">
        <v>0</v>
      </c>
      <c r="D70" s="8" t="s">
        <v>33</v>
      </c>
      <c r="E70" s="13"/>
    </row>
    <row r="71" spans="1:5" ht="30" customHeight="1" x14ac:dyDescent="0.2">
      <c r="A71" s="14" t="s">
        <v>139</v>
      </c>
      <c r="B71" s="5" t="s">
        <v>278</v>
      </c>
      <c r="C71" s="24">
        <v>0</v>
      </c>
      <c r="D71" s="8" t="s">
        <v>33</v>
      </c>
      <c r="E71" s="11"/>
    </row>
    <row r="72" spans="1:5" ht="30" customHeight="1" x14ac:dyDescent="0.2">
      <c r="A72" s="14" t="s">
        <v>140</v>
      </c>
      <c r="B72" s="5" t="s">
        <v>98</v>
      </c>
      <c r="C72" s="24">
        <v>0</v>
      </c>
      <c r="D72" s="8"/>
      <c r="E72" s="11"/>
    </row>
    <row r="73" spans="1:5" ht="30" customHeight="1" x14ac:dyDescent="0.2">
      <c r="A73" s="12">
        <v>49</v>
      </c>
      <c r="B73" s="5" t="s">
        <v>202</v>
      </c>
      <c r="C73" s="24" t="s">
        <v>94</v>
      </c>
      <c r="D73" s="8"/>
      <c r="E73" s="11"/>
    </row>
    <row r="74" spans="1:5" ht="30" customHeight="1" x14ac:dyDescent="0.2">
      <c r="A74" s="12">
        <v>50</v>
      </c>
      <c r="B74" s="5" t="s">
        <v>279</v>
      </c>
      <c r="C74" s="24" t="s">
        <v>92</v>
      </c>
      <c r="D74" s="8"/>
      <c r="E74" s="11"/>
    </row>
    <row r="75" spans="1:5" ht="30" customHeight="1" x14ac:dyDescent="0.2">
      <c r="A75" s="12">
        <v>51</v>
      </c>
      <c r="B75" s="5" t="s">
        <v>206</v>
      </c>
      <c r="C75" s="24" t="s">
        <v>95</v>
      </c>
      <c r="D75" s="8"/>
      <c r="E75" s="13"/>
    </row>
    <row r="76" spans="1:5" ht="33" x14ac:dyDescent="0.2">
      <c r="A76" s="12">
        <v>52</v>
      </c>
      <c r="B76" s="9" t="s">
        <v>85</v>
      </c>
      <c r="C76" s="25" t="str">
        <f>C61+C62-C65&amp;"/"&amp;C68+C69+C72</f>
        <v>3/0</v>
      </c>
      <c r="D76" s="10" t="s">
        <v>33</v>
      </c>
      <c r="E76" s="13" t="s">
        <v>453</v>
      </c>
    </row>
    <row r="77" spans="1:5" ht="30" customHeight="1" x14ac:dyDescent="0.2">
      <c r="A77" s="41" t="s">
        <v>46</v>
      </c>
      <c r="B77" s="42"/>
      <c r="C77" s="42"/>
      <c r="D77" s="42"/>
      <c r="E77" s="43"/>
    </row>
    <row r="78" spans="1:5" ht="30" customHeight="1" x14ac:dyDescent="0.2">
      <c r="A78" s="12">
        <v>53</v>
      </c>
      <c r="B78" s="4" t="s">
        <v>224</v>
      </c>
      <c r="C78" s="24">
        <v>2</v>
      </c>
      <c r="D78" s="8" t="s">
        <v>272</v>
      </c>
      <c r="E78" s="13"/>
    </row>
    <row r="79" spans="1:5" ht="30" customHeight="1" x14ac:dyDescent="0.2">
      <c r="A79" s="12">
        <v>54</v>
      </c>
      <c r="B79" s="4" t="s">
        <v>214</v>
      </c>
      <c r="C79" s="24">
        <v>2</v>
      </c>
      <c r="D79" s="8" t="s">
        <v>272</v>
      </c>
      <c r="E79" s="13" t="s">
        <v>454</v>
      </c>
    </row>
    <row r="80" spans="1:5" ht="30" customHeight="1" x14ac:dyDescent="0.2">
      <c r="A80" s="12">
        <v>55</v>
      </c>
      <c r="B80" s="4" t="s">
        <v>283</v>
      </c>
      <c r="C80" s="24">
        <v>0</v>
      </c>
      <c r="D80" s="8" t="s">
        <v>272</v>
      </c>
      <c r="E80" s="11"/>
    </row>
    <row r="81" spans="1:5" ht="30" customHeight="1" x14ac:dyDescent="0.2">
      <c r="A81" s="12">
        <v>56</v>
      </c>
      <c r="B81" s="5" t="s">
        <v>106</v>
      </c>
      <c r="C81" s="24">
        <v>1</v>
      </c>
      <c r="D81" s="8" t="s">
        <v>93</v>
      </c>
      <c r="E81" s="13"/>
    </row>
    <row r="82" spans="1:5" ht="30" customHeight="1" x14ac:dyDescent="0.2">
      <c r="A82" s="12">
        <v>57</v>
      </c>
      <c r="B82" s="5" t="s">
        <v>288</v>
      </c>
      <c r="C82" s="24">
        <v>1</v>
      </c>
      <c r="D82" s="8" t="s">
        <v>33</v>
      </c>
      <c r="E82" s="13"/>
    </row>
    <row r="83" spans="1:5" ht="30" customHeight="1" x14ac:dyDescent="0.2">
      <c r="A83" s="12">
        <v>58</v>
      </c>
      <c r="B83" s="5" t="s">
        <v>290</v>
      </c>
      <c r="C83" s="24">
        <v>0</v>
      </c>
      <c r="D83" s="8" t="s">
        <v>33</v>
      </c>
      <c r="E83" s="13"/>
    </row>
    <row r="84" spans="1:5" ht="30" customHeight="1" x14ac:dyDescent="0.2">
      <c r="A84" s="12">
        <v>59</v>
      </c>
      <c r="B84" s="5" t="s">
        <v>231</v>
      </c>
      <c r="C84" s="24">
        <v>2</v>
      </c>
      <c r="D84" s="8" t="s">
        <v>33</v>
      </c>
      <c r="E84" s="22"/>
    </row>
    <row r="85" spans="1:5" ht="30" customHeight="1" x14ac:dyDescent="0.2">
      <c r="A85" s="12">
        <v>60</v>
      </c>
      <c r="B85" s="5" t="s">
        <v>97</v>
      </c>
      <c r="C85" s="24"/>
      <c r="D85" s="8"/>
      <c r="E85" s="22"/>
    </row>
    <row r="86" spans="1:5" ht="30" customHeight="1" x14ac:dyDescent="0.2">
      <c r="A86" s="14" t="s">
        <v>463</v>
      </c>
      <c r="B86" s="5" t="s">
        <v>276</v>
      </c>
      <c r="C86" s="24">
        <v>0</v>
      </c>
      <c r="D86" s="8" t="s">
        <v>33</v>
      </c>
      <c r="E86" s="22"/>
    </row>
    <row r="87" spans="1:5" ht="30" customHeight="1" x14ac:dyDescent="0.2">
      <c r="A87" s="14" t="s">
        <v>143</v>
      </c>
      <c r="B87" s="5" t="s">
        <v>277</v>
      </c>
      <c r="C87" s="24">
        <v>0</v>
      </c>
      <c r="D87" s="8" t="s">
        <v>33</v>
      </c>
      <c r="E87" s="22"/>
    </row>
    <row r="88" spans="1:5" ht="30" customHeight="1" x14ac:dyDescent="0.2">
      <c r="A88" s="14" t="s">
        <v>144</v>
      </c>
      <c r="B88" s="5" t="s">
        <v>37</v>
      </c>
      <c r="C88" s="24">
        <v>0</v>
      </c>
      <c r="D88" s="8" t="s">
        <v>33</v>
      </c>
      <c r="E88" s="22"/>
    </row>
    <row r="89" spans="1:5" ht="30" customHeight="1" x14ac:dyDescent="0.2">
      <c r="A89" s="14" t="s">
        <v>145</v>
      </c>
      <c r="B89" s="5" t="s">
        <v>278</v>
      </c>
      <c r="C89" s="24">
        <v>2</v>
      </c>
      <c r="D89" s="8" t="s">
        <v>33</v>
      </c>
      <c r="E89" s="22"/>
    </row>
    <row r="90" spans="1:5" ht="30" customHeight="1" x14ac:dyDescent="0.2">
      <c r="A90" s="14" t="s">
        <v>146</v>
      </c>
      <c r="B90" s="5" t="s">
        <v>98</v>
      </c>
      <c r="C90" s="24">
        <v>0</v>
      </c>
      <c r="D90" s="8"/>
      <c r="E90" s="22"/>
    </row>
    <row r="91" spans="1:5" ht="30" customHeight="1" x14ac:dyDescent="0.2">
      <c r="A91" s="12">
        <v>61</v>
      </c>
      <c r="B91" s="5" t="s">
        <v>202</v>
      </c>
      <c r="C91" s="24" t="s">
        <v>94</v>
      </c>
      <c r="D91" s="8"/>
      <c r="E91" s="11"/>
    </row>
    <row r="92" spans="1:5" ht="30" customHeight="1" x14ac:dyDescent="0.2">
      <c r="A92" s="15">
        <v>62</v>
      </c>
      <c r="B92" s="5" t="s">
        <v>279</v>
      </c>
      <c r="C92" s="24" t="s">
        <v>92</v>
      </c>
      <c r="D92" s="8"/>
      <c r="E92" s="11"/>
    </row>
    <row r="93" spans="1:5" ht="30" customHeight="1" x14ac:dyDescent="0.2">
      <c r="A93" s="15">
        <v>63</v>
      </c>
      <c r="B93" s="5" t="s">
        <v>206</v>
      </c>
      <c r="C93" s="24" t="s">
        <v>95</v>
      </c>
      <c r="D93" s="10"/>
      <c r="E93" s="13"/>
    </row>
    <row r="94" spans="1:5" ht="33" x14ac:dyDescent="0.2">
      <c r="A94" s="15">
        <v>64</v>
      </c>
      <c r="B94" s="9" t="s">
        <v>85</v>
      </c>
      <c r="C94" s="25" t="str">
        <f>C78+C79-C84&amp;"/"&amp;C86+C87+C90</f>
        <v>2/0</v>
      </c>
      <c r="D94" s="8" t="s">
        <v>33</v>
      </c>
      <c r="E94" s="13" t="s">
        <v>455</v>
      </c>
    </row>
    <row r="95" spans="1:5" ht="30" customHeight="1" x14ac:dyDescent="0.2">
      <c r="A95" s="44" t="s">
        <v>86</v>
      </c>
      <c r="B95" s="56"/>
      <c r="C95" s="56"/>
      <c r="D95" s="56"/>
      <c r="E95" s="57"/>
    </row>
    <row r="96" spans="1:5" ht="30" customHeight="1" x14ac:dyDescent="0.2">
      <c r="A96" s="15">
        <v>65</v>
      </c>
      <c r="B96" s="9" t="s">
        <v>55</v>
      </c>
      <c r="C96" s="24">
        <v>1</v>
      </c>
      <c r="D96" s="10" t="s">
        <v>292</v>
      </c>
      <c r="E96" s="13" t="s">
        <v>456</v>
      </c>
    </row>
    <row r="97" spans="1:5" ht="30" customHeight="1" x14ac:dyDescent="0.2">
      <c r="A97" s="15">
        <v>66</v>
      </c>
      <c r="B97" s="9" t="s">
        <v>110</v>
      </c>
      <c r="C97" s="24">
        <f>C82+C83</f>
        <v>1</v>
      </c>
      <c r="D97" s="10" t="s">
        <v>292</v>
      </c>
      <c r="E97" s="16" t="s">
        <v>111</v>
      </c>
    </row>
    <row r="98" spans="1:5" ht="30" customHeight="1" x14ac:dyDescent="0.2">
      <c r="A98" s="15">
        <v>67</v>
      </c>
      <c r="B98" s="9" t="s">
        <v>109</v>
      </c>
      <c r="C98" s="24">
        <f>C44*2+C45+C62*2+C63+C79*2+C80</f>
        <v>10</v>
      </c>
      <c r="D98" s="10" t="s">
        <v>293</v>
      </c>
      <c r="E98" s="16" t="s">
        <v>108</v>
      </c>
    </row>
    <row r="99" spans="1:5" ht="30" customHeight="1" x14ac:dyDescent="0.2">
      <c r="A99" s="15">
        <v>68</v>
      </c>
      <c r="B99" s="9" t="s">
        <v>294</v>
      </c>
      <c r="C99" s="24">
        <v>44</v>
      </c>
      <c r="D99" s="10" t="s">
        <v>61</v>
      </c>
      <c r="E99" s="13"/>
    </row>
    <row r="100" spans="1:5" ht="30" customHeight="1" x14ac:dyDescent="0.2">
      <c r="A100" s="15">
        <v>69</v>
      </c>
      <c r="B100" s="9" t="s">
        <v>85</v>
      </c>
      <c r="C100" s="25" t="str">
        <f>(LEFT(C59,FIND("/",C59)-1)+LEFT(C76,FIND("/",C76)-1)+LEFT(C94,FIND("/",C94)-1))&amp;"/"&amp;RIGHT(C59,FIND("/",C59)-1)+RIGHT(C76,FIND("/",C76)-1)+RIGHT(C94,FIND("/",C94)-1)</f>
        <v>5/2</v>
      </c>
      <c r="D100" s="10" t="s">
        <v>33</v>
      </c>
      <c r="E100" s="16"/>
    </row>
    <row r="101" spans="1:5" ht="33" x14ac:dyDescent="0.2">
      <c r="A101" s="15">
        <v>70</v>
      </c>
      <c r="B101" s="9" t="s">
        <v>57</v>
      </c>
      <c r="C101" s="26" t="s">
        <v>243</v>
      </c>
      <c r="D101" s="10" t="s">
        <v>33</v>
      </c>
      <c r="E101" s="13" t="s">
        <v>457</v>
      </c>
    </row>
    <row r="102" spans="1:5" ht="33" x14ac:dyDescent="0.2">
      <c r="A102" s="15">
        <v>71</v>
      </c>
      <c r="B102" s="9" t="s">
        <v>296</v>
      </c>
      <c r="C102" s="24">
        <f>C83</f>
        <v>0</v>
      </c>
      <c r="D102" s="10" t="s">
        <v>33</v>
      </c>
      <c r="E102" s="13" t="s">
        <v>103</v>
      </c>
    </row>
    <row r="103" spans="1:5" ht="33" x14ac:dyDescent="0.2">
      <c r="A103" s="15">
        <v>72</v>
      </c>
      <c r="B103" s="9" t="s">
        <v>297</v>
      </c>
      <c r="C103" s="24">
        <v>0</v>
      </c>
      <c r="D103" s="10" t="s">
        <v>33</v>
      </c>
      <c r="E103" s="13" t="s">
        <v>103</v>
      </c>
    </row>
    <row r="104" spans="1:5" ht="33" x14ac:dyDescent="0.2">
      <c r="A104" s="15">
        <v>73</v>
      </c>
      <c r="B104" s="9" t="s">
        <v>299</v>
      </c>
      <c r="C104" s="24">
        <v>2</v>
      </c>
      <c r="D104" s="10" t="s">
        <v>33</v>
      </c>
      <c r="E104" s="13" t="s">
        <v>458</v>
      </c>
    </row>
    <row r="105" spans="1:5" ht="30" customHeight="1" thickBot="1" x14ac:dyDescent="0.25">
      <c r="A105" s="17">
        <v>74</v>
      </c>
      <c r="B105" s="18" t="s">
        <v>301</v>
      </c>
      <c r="C105" s="19">
        <v>2</v>
      </c>
      <c r="D105" s="19" t="s">
        <v>33</v>
      </c>
      <c r="E105" s="23" t="s">
        <v>459</v>
      </c>
    </row>
    <row r="106" spans="1:5" ht="30" customHeight="1" x14ac:dyDescent="0.2">
      <c r="B106" s="2"/>
      <c r="C106" s="3"/>
      <c r="D106" s="3"/>
      <c r="E106" s="2"/>
    </row>
    <row r="107" spans="1:5" ht="30" customHeight="1" x14ac:dyDescent="0.2">
      <c r="A107" s="2"/>
      <c r="B107" s="2"/>
      <c r="C107" s="3"/>
      <c r="D107" s="3"/>
      <c r="E107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67" fitToHeight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1</vt:i4>
      </vt:variant>
    </vt:vector>
  </HeadingPairs>
  <TitlesOfParts>
    <vt:vector size="16" baseType="lpstr">
      <vt:lpstr>三民國小</vt:lpstr>
      <vt:lpstr>三民國中</vt:lpstr>
      <vt:lpstr>大禹國小</vt:lpstr>
      <vt:lpstr>中城國小</vt:lpstr>
      <vt:lpstr>玉里國小</vt:lpstr>
      <vt:lpstr>玉里國中</vt:lpstr>
      <vt:lpstr>玉東國中</vt:lpstr>
      <vt:lpstr>松浦國小</vt:lpstr>
      <vt:lpstr>長良國小</vt:lpstr>
      <vt:lpstr>春日國小</vt:lpstr>
      <vt:lpstr>高寮國小</vt:lpstr>
      <vt:lpstr>源城國小</vt:lpstr>
      <vt:lpstr>德武國小</vt:lpstr>
      <vt:lpstr>樂合國小</vt:lpstr>
      <vt:lpstr>觀音國小</vt:lpstr>
      <vt:lpstr>三民國小!Print_Area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jamie chiu</cp:lastModifiedBy>
  <cp:lastPrinted>2023-05-30T03:16:47Z</cp:lastPrinted>
  <dcterms:created xsi:type="dcterms:W3CDTF">2022-12-27T03:16:22Z</dcterms:created>
  <dcterms:modified xsi:type="dcterms:W3CDTF">2023-05-30T03:16:54Z</dcterms:modified>
</cp:coreProperties>
</file>